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Ag Stats Review; Resource Directory\Ag Stats Review 2021 (2020 Data)\Formatted Excel\Livestock 2020\"/>
    </mc:Choice>
  </mc:AlternateContent>
  <xr:revisionPtr revIDLastSave="0" documentId="13_ncr:1_{72F216D0-9FA7-4B3F-9CE4-A652D4DC7E21}" xr6:coauthVersionLast="46" xr6:coauthVersionMax="46" xr10:uidLastSave="{00000000-0000-0000-0000-000000000000}"/>
  <bookViews>
    <workbookView xWindow="28680" yWindow="-120" windowWidth="29040" windowHeight="15840" tabRatio="916" firstSheet="7" activeTab="23" xr2:uid="{00000000-000D-0000-FFFF-FFFF00000000}"/>
  </bookViews>
  <sheets>
    <sheet name="7-ld-tb-01" sheetId="33" r:id="rId1"/>
    <sheet name="7-ld-tb-05" sheetId="16" r:id="rId2"/>
    <sheet name="7-ld-tb-10" sheetId="8" r:id="rId3"/>
    <sheet name="7-ld-tb-13" sheetId="1" r:id="rId4"/>
    <sheet name="7-ld-tb-09" sheetId="23" r:id="rId5"/>
    <sheet name="7-ld-tb-12" sheetId="26" r:id="rId6"/>
    <sheet name="7-ld-tb-16" sheetId="32" r:id="rId7"/>
    <sheet name="7-ld-tb-15" sheetId="10" r:id="rId8"/>
    <sheet name="7-ld-tb-21" sheetId="30" r:id="rId9"/>
    <sheet name="7-ld-tb-19" sheetId="5" r:id="rId10"/>
    <sheet name="7-ld-tb-22" sheetId="29" r:id="rId11"/>
    <sheet name="7-ld-tb-23" sheetId="28" r:id="rId12"/>
    <sheet name="7-Id-tb-26" sheetId="40" r:id="rId13"/>
    <sheet name="7-ltd-tb-24" sheetId="13" r:id="rId14"/>
    <sheet name="7-ld-tb-25" sheetId="21" r:id="rId15"/>
    <sheet name="7-ld-tb-20" sheetId="14" r:id="rId16"/>
    <sheet name="7-ld-tb-18" sheetId="31" r:id="rId17"/>
    <sheet name="7-ld-tb-28" sheetId="12" r:id="rId18"/>
    <sheet name="7-ld-tb-29" sheetId="17" r:id="rId19"/>
    <sheet name="7-ld-tb-11" sheetId="25" r:id="rId20"/>
    <sheet name="7-Id-tb-27" sheetId="41" r:id="rId21"/>
    <sheet name="7-ld-tb-32" sheetId="3" r:id="rId22"/>
    <sheet name="7-ld-tb-33" sheetId="15" r:id="rId23"/>
    <sheet name="7-ld-tb-14" sheetId="27" r:id="rId24"/>
    <sheet name="7-ld-tb-26" sheetId="19" state="hidden" r:id="rId25"/>
    <sheet name="7-ld-tb-27" sheetId="18" state="hidden" r:id="rId26"/>
    <sheet name="7-ld-tb-30_R" sheetId="39" state="hidden" r:id="rId27"/>
  </sheets>
  <definedNames>
    <definedName name="_GoBack" localSheetId="12">'7-Id-tb-26'!$C$15</definedName>
    <definedName name="DM">#REF!</definedName>
    <definedName name="JM">#REF!</definedName>
    <definedName name="JO">#REF!</definedName>
    <definedName name="JV">#REF!</definedName>
    <definedName name="_xlnm.Print_Area" localSheetId="12">'7-Id-tb-26'!$A$1:$N$15</definedName>
    <definedName name="_xlnm.Print_Area" localSheetId="20">'7-Id-tb-27'!$A$1:$N$15</definedName>
    <definedName name="_xlnm.Print_Area" localSheetId="0">'7-ld-tb-01'!$A$1:$D$11</definedName>
    <definedName name="_xlnm.Print_Area" localSheetId="1">'7-ld-tb-05'!$A$1:$L$16</definedName>
    <definedName name="_xlnm.Print_Area" localSheetId="4">'7-ld-tb-09'!$A$1:$G$13</definedName>
    <definedName name="_xlnm.Print_Area" localSheetId="2">'7-ld-tb-10'!$A$1:$N$27</definedName>
    <definedName name="_xlnm.Print_Area" localSheetId="19">'7-ld-tb-11'!$A$1:$N$27</definedName>
    <definedName name="_xlnm.Print_Area" localSheetId="5">'7-ld-tb-12'!$A$1:$K$15</definedName>
    <definedName name="_xlnm.Print_Area" localSheetId="3">'7-ld-tb-13'!$A$1:$K$16</definedName>
    <definedName name="_xlnm.Print_Area" localSheetId="23">'7-ld-tb-14'!$A$1:$I$42</definedName>
    <definedName name="_xlnm.Print_Area" localSheetId="7">'7-ld-tb-15'!$A$1:$F$16</definedName>
    <definedName name="_xlnm.Print_Area" localSheetId="6">'7-ld-tb-16'!$A$1:$I$17</definedName>
    <definedName name="_xlnm.Print_Area" localSheetId="16">'7-ld-tb-18'!$A$1:$P$17</definedName>
    <definedName name="_xlnm.Print_Area" localSheetId="9">'7-ld-tb-19'!$A$1:$J$18</definedName>
    <definedName name="_xlnm.Print_Area" localSheetId="15">'7-ld-tb-20'!$A$1:$D$13</definedName>
    <definedName name="_xlnm.Print_Area" localSheetId="8">'7-ld-tb-21'!$A$1:$H$15</definedName>
    <definedName name="_xlnm.Print_Area" localSheetId="10">'7-ld-tb-22'!$A$1:$J$15</definedName>
    <definedName name="_xlnm.Print_Area" localSheetId="11">'7-ld-tb-23'!$A$1:$H$14</definedName>
    <definedName name="_xlnm.Print_Area" localSheetId="14">'7-ld-tb-25'!$A$1:$H$16</definedName>
    <definedName name="_xlnm.Print_Area" localSheetId="24">'7-ld-tb-26'!$A$1:$N$15</definedName>
    <definedName name="_xlnm.Print_Area" localSheetId="25">'7-ld-tb-27'!$A$1:$N$14</definedName>
    <definedName name="_xlnm.Print_Area" localSheetId="17">'7-ld-tb-28'!$A$1:$J$14</definedName>
    <definedName name="_xlnm.Print_Area" localSheetId="18">'7-ld-tb-29'!$A$1:$F$15</definedName>
    <definedName name="_xlnm.Print_Area" localSheetId="21">'7-ld-tb-32'!$A$1:$G$42</definedName>
    <definedName name="_xlnm.Print_Area" localSheetId="22">'7-ld-tb-33'!$A$1:$G$75</definedName>
    <definedName name="_xlnm.Print_Area" localSheetId="13">'7-ltd-tb-24'!$A$1:$D$14</definedName>
    <definedName name="_xlnm.Print_Titles" localSheetId="22">'7-ld-tb-33'!$1:$4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72" i="15" l="1"/>
  <c r="J18" i="32" l="1"/>
  <c r="J17" i="32"/>
  <c r="N13" i="40"/>
  <c r="H4" i="10" l="1"/>
  <c r="H5" i="10"/>
  <c r="H7" i="10"/>
  <c r="H8" i="10"/>
  <c r="H9" i="10"/>
  <c r="H10" i="10"/>
  <c r="H11" i="10"/>
  <c r="H12" i="10"/>
  <c r="H13" i="10"/>
  <c r="P14" i="25"/>
  <c r="C10" i="33" l="1"/>
  <c r="F10" i="33" s="1"/>
  <c r="B10" i="33"/>
  <c r="G14" i="27" l="1"/>
  <c r="G12" i="27"/>
  <c r="H12" i="27"/>
  <c r="I12" i="27"/>
  <c r="H14" i="27"/>
  <c r="I14" i="27"/>
  <c r="L6" i="27" l="1"/>
  <c r="F12" i="23"/>
  <c r="F13" i="23" l="1"/>
  <c r="B13" i="3" l="1"/>
  <c r="J7" i="5" l="1"/>
  <c r="I17" i="5"/>
  <c r="H17" i="5"/>
  <c r="G10" i="5"/>
  <c r="F17" i="5"/>
  <c r="E17" i="5"/>
  <c r="D14" i="5"/>
  <c r="B17" i="5"/>
  <c r="C17" i="5" l="1"/>
  <c r="N13" i="41" l="1"/>
  <c r="N12" i="41"/>
  <c r="N11" i="41"/>
  <c r="N10" i="41"/>
  <c r="N9" i="41"/>
  <c r="N8" i="41"/>
  <c r="N7" i="41"/>
  <c r="N6" i="41"/>
  <c r="N5" i="41"/>
  <c r="N4" i="41"/>
  <c r="N12" i="40"/>
  <c r="N11" i="40"/>
  <c r="N10" i="40"/>
  <c r="N9" i="40"/>
  <c r="N8" i="40"/>
  <c r="N7" i="40"/>
  <c r="N6" i="40"/>
  <c r="N5" i="40"/>
  <c r="N4" i="40"/>
  <c r="G70" i="15" l="1"/>
  <c r="F70" i="15"/>
  <c r="E70" i="15"/>
  <c r="D70" i="15"/>
  <c r="C70" i="15"/>
  <c r="B70" i="15"/>
  <c r="G61" i="15"/>
  <c r="F61" i="15"/>
  <c r="E61" i="15"/>
  <c r="D61" i="15"/>
  <c r="C61" i="15"/>
  <c r="B61" i="15"/>
  <c r="G49" i="15"/>
  <c r="F49" i="15"/>
  <c r="E49" i="15"/>
  <c r="D49" i="15"/>
  <c r="C49" i="15"/>
  <c r="B49" i="15"/>
  <c r="G40" i="15"/>
  <c r="F40" i="15"/>
  <c r="E40" i="15"/>
  <c r="D40" i="15"/>
  <c r="C40" i="15"/>
  <c r="B40" i="15"/>
  <c r="G30" i="15"/>
  <c r="F30" i="15"/>
  <c r="E30" i="15"/>
  <c r="D30" i="15"/>
  <c r="C30" i="15"/>
  <c r="B30" i="15"/>
  <c r="F16" i="15"/>
  <c r="E16" i="15"/>
  <c r="C16" i="15"/>
  <c r="B16" i="15"/>
  <c r="G12" i="15"/>
  <c r="F12" i="15"/>
  <c r="E12" i="15"/>
  <c r="E72" i="15" s="1"/>
  <c r="D12" i="15"/>
  <c r="D72" i="15" s="1"/>
  <c r="C12" i="15"/>
  <c r="B12" i="15"/>
  <c r="G8" i="15"/>
  <c r="G72" i="15" s="1"/>
  <c r="F8" i="15"/>
  <c r="F72" i="15" s="1"/>
  <c r="E8" i="15"/>
  <c r="D8" i="15"/>
  <c r="C8" i="15"/>
  <c r="B8" i="15"/>
  <c r="B72" i="15" s="1"/>
  <c r="G12" i="3" l="1"/>
  <c r="F12" i="3"/>
  <c r="E12" i="3"/>
  <c r="D12" i="3"/>
  <c r="C12" i="3"/>
  <c r="B12" i="3"/>
  <c r="D13" i="3"/>
  <c r="C13" i="3"/>
  <c r="G13" i="3"/>
  <c r="F13" i="3"/>
  <c r="E13" i="3"/>
  <c r="C14" i="3"/>
  <c r="G14" i="3" l="1"/>
  <c r="F14" i="3"/>
  <c r="E14" i="3"/>
  <c r="D14" i="3"/>
  <c r="B14" i="3"/>
  <c r="D6" i="17"/>
  <c r="E12" i="27" l="1"/>
  <c r="D12" i="27"/>
  <c r="C12" i="27"/>
  <c r="E9" i="27"/>
  <c r="G6" i="5" l="1"/>
  <c r="G7" i="5"/>
  <c r="G8" i="5"/>
  <c r="G9" i="5"/>
  <c r="G11" i="5"/>
  <c r="G12" i="5"/>
  <c r="G13" i="5"/>
  <c r="G14" i="5"/>
  <c r="G15" i="5"/>
  <c r="G16" i="5"/>
  <c r="G5" i="5"/>
  <c r="J6" i="5"/>
  <c r="J8" i="5"/>
  <c r="J9" i="5"/>
  <c r="J10" i="5"/>
  <c r="J11" i="5"/>
  <c r="J12" i="5"/>
  <c r="J13" i="5"/>
  <c r="J14" i="5"/>
  <c r="J15" i="5"/>
  <c r="J16" i="5"/>
  <c r="J17" i="5"/>
  <c r="J5" i="5"/>
  <c r="D6" i="5"/>
  <c r="D7" i="5"/>
  <c r="D8" i="5"/>
  <c r="D9" i="5"/>
  <c r="D10" i="5"/>
  <c r="D11" i="5"/>
  <c r="D12" i="5"/>
  <c r="D13" i="5"/>
  <c r="D15" i="5"/>
  <c r="D16" i="5"/>
  <c r="D17" i="5"/>
  <c r="D5" i="5"/>
  <c r="M13" i="29" l="1"/>
  <c r="M12" i="29"/>
  <c r="D7" i="33"/>
  <c r="D9" i="33"/>
  <c r="D5" i="33"/>
  <c r="D6" i="33"/>
  <c r="D8" i="33"/>
  <c r="D10" i="33"/>
  <c r="M11" i="29"/>
  <c r="M10" i="29"/>
  <c r="M9" i="29"/>
  <c r="M8" i="29"/>
  <c r="M7" i="29"/>
  <c r="M6" i="29"/>
  <c r="M5" i="29"/>
  <c r="M4" i="29"/>
  <c r="G17" i="5"/>
</calcChain>
</file>

<file path=xl/sharedStrings.xml><?xml version="1.0" encoding="utf-8"?>
<sst xmlns="http://schemas.openxmlformats.org/spreadsheetml/2006/main" count="712" uniqueCount="359">
  <si>
    <t>Total Value</t>
  </si>
  <si>
    <t>Total</t>
  </si>
  <si>
    <t>Pounds</t>
  </si>
  <si>
    <t>1,000 Pounds</t>
  </si>
  <si>
    <t>Year</t>
  </si>
  <si>
    <t>Beginning Inventory January 1</t>
  </si>
  <si>
    <t>Calf Crop</t>
  </si>
  <si>
    <t>Inshipments</t>
  </si>
  <si>
    <t>Cattle</t>
  </si>
  <si>
    <t>Calves</t>
  </si>
  <si>
    <t>Ending Inventory January 1</t>
  </si>
  <si>
    <t>Deaths</t>
  </si>
  <si>
    <t>Cows That Have Calved</t>
  </si>
  <si>
    <t>Heifers 500+ Lbs.</t>
  </si>
  <si>
    <t>Other Cattle</t>
  </si>
  <si>
    <t>All Cattle and Calves</t>
  </si>
  <si>
    <t>Beef</t>
  </si>
  <si>
    <t>Dairy</t>
  </si>
  <si>
    <t>All</t>
  </si>
  <si>
    <t>Cow Replacements</t>
  </si>
  <si>
    <t>1,000 Head</t>
  </si>
  <si>
    <t>Milk</t>
  </si>
  <si>
    <t>Calves Under 500 Lbs</t>
  </si>
  <si>
    <t>Bulls 500+ Lbs.</t>
  </si>
  <si>
    <t>Steers 500+ Lbs.</t>
  </si>
  <si>
    <t>Other Heifers</t>
  </si>
  <si>
    <t>Number</t>
  </si>
  <si>
    <t>January-March</t>
  </si>
  <si>
    <t>April-June</t>
  </si>
  <si>
    <t>July-September</t>
  </si>
  <si>
    <t>October-December</t>
  </si>
  <si>
    <t>Annual Total</t>
  </si>
  <si>
    <t>Jan.</t>
  </si>
  <si>
    <t>Feb.</t>
  </si>
  <si>
    <t>Mar.</t>
  </si>
  <si>
    <t>Apr.</t>
  </si>
  <si>
    <t>May</t>
  </si>
  <si>
    <t>June</t>
  </si>
  <si>
    <t>July</t>
  </si>
  <si>
    <t>Aug.</t>
  </si>
  <si>
    <t>Sept.</t>
  </si>
  <si>
    <t>Oct.</t>
  </si>
  <si>
    <t>Nov.</t>
  </si>
  <si>
    <t>Dec.</t>
  </si>
  <si>
    <t>Annual Average</t>
  </si>
  <si>
    <t>$/Cwt.</t>
  </si>
  <si>
    <t>Del Norte</t>
  </si>
  <si>
    <t>Fresno</t>
  </si>
  <si>
    <t>Glenn</t>
  </si>
  <si>
    <t>Humboldt</t>
  </si>
  <si>
    <t>Kern</t>
  </si>
  <si>
    <t>Kings</t>
  </si>
  <si>
    <t>Madera</t>
  </si>
  <si>
    <t>Marin</t>
  </si>
  <si>
    <t>Merced</t>
  </si>
  <si>
    <t>Monterey</t>
  </si>
  <si>
    <t>Placer</t>
  </si>
  <si>
    <t>Sacramento</t>
  </si>
  <si>
    <t>San Benito</t>
  </si>
  <si>
    <t>San Joaquin</t>
  </si>
  <si>
    <t>Siskiyou</t>
  </si>
  <si>
    <t>Solano</t>
  </si>
  <si>
    <t>Sonoma</t>
  </si>
  <si>
    <t>Stanislaus</t>
  </si>
  <si>
    <t>Tehama</t>
  </si>
  <si>
    <t>Tulare</t>
  </si>
  <si>
    <t>Yuba</t>
  </si>
  <si>
    <t>Imperial</t>
  </si>
  <si>
    <t>Riverside</t>
  </si>
  <si>
    <t>San Bernardino</t>
  </si>
  <si>
    <t>San Diego</t>
  </si>
  <si>
    <t>STATE</t>
  </si>
  <si>
    <t>Commodity</t>
  </si>
  <si>
    <t>Butter</t>
  </si>
  <si>
    <t xml:space="preserve">Cheddar </t>
  </si>
  <si>
    <t>Monterey, Jack and Other</t>
  </si>
  <si>
    <t>Italian Cheese Total</t>
  </si>
  <si>
    <t>Mozzarella</t>
  </si>
  <si>
    <t>Other Italian</t>
  </si>
  <si>
    <t>Hispanic Cheese</t>
  </si>
  <si>
    <t>Yogurt, Plain and Flavored</t>
  </si>
  <si>
    <t>Milk, Nonfat Dry for Human Consumption</t>
  </si>
  <si>
    <t>Milk, Unsweetened Condensed Skim</t>
  </si>
  <si>
    <t>Hard</t>
  </si>
  <si>
    <t>Soft</t>
  </si>
  <si>
    <t>Month</t>
  </si>
  <si>
    <t>Average Number of Layers</t>
  </si>
  <si>
    <t>Average Number of Eggs Per 100 Layers</t>
  </si>
  <si>
    <t>Total Egg Production</t>
  </si>
  <si>
    <t>Millions</t>
  </si>
  <si>
    <t>January</t>
  </si>
  <si>
    <t>February</t>
  </si>
  <si>
    <t>March</t>
  </si>
  <si>
    <t>April</t>
  </si>
  <si>
    <t>August</t>
  </si>
  <si>
    <t>September</t>
  </si>
  <si>
    <t>October</t>
  </si>
  <si>
    <t>November</t>
  </si>
  <si>
    <t>Eggs</t>
  </si>
  <si>
    <t>¢/Doz.</t>
  </si>
  <si>
    <t>Turkeys</t>
  </si>
  <si>
    <t>¢/Lb.</t>
  </si>
  <si>
    <t>Hogs and Pigs</t>
  </si>
  <si>
    <t>Market Hogs</t>
  </si>
  <si>
    <t>Breeding</t>
  </si>
  <si>
    <t>120-179 Pounds</t>
  </si>
  <si>
    <t>180 Pounds and Over</t>
  </si>
  <si>
    <t>Sows Farrowed</t>
  </si>
  <si>
    <t>Pig Crop</t>
  </si>
  <si>
    <t>Pigs Per Litter</t>
  </si>
  <si>
    <t>Beginning Inventory December 1 (Previous Year)</t>
  </si>
  <si>
    <t>Ending Inventory December 1</t>
  </si>
  <si>
    <t>Milk Goats</t>
  </si>
  <si>
    <t>Meat and Other Goats</t>
  </si>
  <si>
    <t>Head</t>
  </si>
  <si>
    <t>Sheep</t>
  </si>
  <si>
    <t>Lambs</t>
  </si>
  <si>
    <t>All Sheep</t>
  </si>
  <si>
    <t>Sheep and Lambs on Feed for Market</t>
  </si>
  <si>
    <t>Stock Sheep</t>
  </si>
  <si>
    <t>Replacement Lambs</t>
  </si>
  <si>
    <t>Production</t>
  </si>
  <si>
    <t>Value</t>
  </si>
  <si>
    <t>Per Animal</t>
  </si>
  <si>
    <t>Per Unit</t>
  </si>
  <si>
    <t>$/Lb.</t>
  </si>
  <si>
    <t>Bee Colonies</t>
  </si>
  <si>
    <t>Yield Per Colony</t>
  </si>
  <si>
    <t>Average Price</t>
  </si>
  <si>
    <t>Cattle and Calves</t>
  </si>
  <si>
    <t>County</t>
  </si>
  <si>
    <t>All Cattle</t>
  </si>
  <si>
    <t>Beef Cows</t>
  </si>
  <si>
    <t>Milk Cows</t>
  </si>
  <si>
    <t>Mendocino</t>
  </si>
  <si>
    <t>District 10 Total</t>
  </si>
  <si>
    <t>Shasta</t>
  </si>
  <si>
    <t>Trinity</t>
  </si>
  <si>
    <t>District 20 Total</t>
  </si>
  <si>
    <t>Lassen</t>
  </si>
  <si>
    <t>Modoc</t>
  </si>
  <si>
    <t>Plumas</t>
  </si>
  <si>
    <t>District 30 Total</t>
  </si>
  <si>
    <t>Alameda</t>
  </si>
  <si>
    <t>Contra Costa</t>
  </si>
  <si>
    <t>Lake</t>
  </si>
  <si>
    <t>Napa</t>
  </si>
  <si>
    <t>San Francisco</t>
  </si>
  <si>
    <t>San Luis Obispo</t>
  </si>
  <si>
    <t>San Mateo</t>
  </si>
  <si>
    <t>Santa Clara</t>
  </si>
  <si>
    <t>Santa Cruz</t>
  </si>
  <si>
    <t>District 40 Total</t>
  </si>
  <si>
    <t>Butte</t>
  </si>
  <si>
    <t>Colusa</t>
  </si>
  <si>
    <t>Sutter</t>
  </si>
  <si>
    <t>Yolo</t>
  </si>
  <si>
    <t>District 50 Total</t>
  </si>
  <si>
    <t>District 51 Total</t>
  </si>
  <si>
    <t>Alpine</t>
  </si>
  <si>
    <t>Amador</t>
  </si>
  <si>
    <t>Calaveras</t>
  </si>
  <si>
    <t>El Dorado</t>
  </si>
  <si>
    <t>Inyo</t>
  </si>
  <si>
    <t>Mariposa</t>
  </si>
  <si>
    <t>Mono</t>
  </si>
  <si>
    <t>Nevada</t>
  </si>
  <si>
    <t>Sierra</t>
  </si>
  <si>
    <t>Tuolumne</t>
  </si>
  <si>
    <t>District 60 Total</t>
  </si>
  <si>
    <t>Los Angeles</t>
  </si>
  <si>
    <t>Orange</t>
  </si>
  <si>
    <t>Santa Barbara</t>
  </si>
  <si>
    <t>Ventura</t>
  </si>
  <si>
    <t>District 80 Total</t>
  </si>
  <si>
    <t>Cow-Calf</t>
  </si>
  <si>
    <t>Per Head</t>
  </si>
  <si>
    <t>Dollars Per Month</t>
  </si>
  <si>
    <t>Production Per Milk Cow</t>
  </si>
  <si>
    <t>Milk Fat</t>
  </si>
  <si>
    <t xml:space="preserve">Milk </t>
  </si>
  <si>
    <t>Million Pounds</t>
  </si>
  <si>
    <t xml:space="preserve"> January 1</t>
  </si>
  <si>
    <t>Wethers and Rams 1 Yr. +</t>
  </si>
  <si>
    <t>Lamb Crop</t>
  </si>
  <si>
    <t>Farm Slaughter Sheep and Lambs 3/</t>
  </si>
  <si>
    <t>Pig Crop        (Dec.-Nov.)</t>
  </si>
  <si>
    <t>Dollars Per Head</t>
  </si>
  <si>
    <t>Under 50 Pounds</t>
  </si>
  <si>
    <t>50-119 Pounds</t>
  </si>
  <si>
    <t>Source of Income</t>
  </si>
  <si>
    <t>`</t>
  </si>
  <si>
    <t>Dry Buttermilk</t>
  </si>
  <si>
    <t>Sour Cream</t>
  </si>
  <si>
    <t>California Livestock</t>
  </si>
  <si>
    <t>Average</t>
  </si>
  <si>
    <r>
      <t xml:space="preserve">All Other Cheese </t>
    </r>
    <r>
      <rPr>
        <vertAlign val="superscript"/>
        <sz val="8"/>
        <rFont val="Calibri"/>
        <family val="2"/>
        <scheme val="minor"/>
      </rPr>
      <t>4</t>
    </r>
  </si>
  <si>
    <t>NA</t>
  </si>
  <si>
    <r>
      <t xml:space="preserve">Per Animal Unit </t>
    </r>
    <r>
      <rPr>
        <b/>
        <vertAlign val="superscript"/>
        <sz val="8"/>
        <color rgb="FF296F1F"/>
        <rFont val="Calibri"/>
        <family val="2"/>
        <scheme val="minor"/>
      </rPr>
      <t>2</t>
    </r>
  </si>
  <si>
    <r>
      <t xml:space="preserve">Value Per Unit </t>
    </r>
    <r>
      <rPr>
        <b/>
        <vertAlign val="superscript"/>
        <sz val="8"/>
        <color rgb="FF296F1F"/>
        <rFont val="Calibri"/>
        <family val="2"/>
        <scheme val="minor"/>
      </rPr>
      <t>2</t>
    </r>
  </si>
  <si>
    <r>
      <rPr>
        <i/>
        <vertAlign val="superscript"/>
        <sz val="7"/>
        <rFont val="Calibri"/>
        <family val="2"/>
        <scheme val="minor"/>
      </rPr>
      <t>1</t>
    </r>
    <r>
      <rPr>
        <i/>
        <sz val="7"/>
        <rFont val="Calibri"/>
        <family val="2"/>
        <scheme val="minor"/>
      </rPr>
      <t xml:space="preserve">    December of previous year.</t>
    </r>
  </si>
  <si>
    <r>
      <rPr>
        <i/>
        <vertAlign val="superscript"/>
        <sz val="7"/>
        <rFont val="Calibri"/>
        <family val="2"/>
        <scheme val="minor"/>
      </rPr>
      <t>2</t>
    </r>
    <r>
      <rPr>
        <i/>
        <sz val="7"/>
        <rFont val="Calibri"/>
        <family val="2"/>
        <scheme val="minor"/>
      </rPr>
      <t xml:space="preserve">    Includes animal unit plus cow-calf rates.  Cow-calf rate converted to animal unit (AUM) using (1 aum=cow-calf *0.833).</t>
    </r>
  </si>
  <si>
    <r>
      <rPr>
        <i/>
        <vertAlign val="superscript"/>
        <sz val="7"/>
        <rFont val="Calibri"/>
        <family val="2"/>
        <scheme val="minor"/>
      </rPr>
      <t xml:space="preserve">1 </t>
    </r>
    <r>
      <rPr>
        <i/>
        <sz val="7"/>
        <rFont val="Calibri"/>
        <family val="2"/>
        <scheme val="minor"/>
      </rPr>
      <t xml:space="preserve">   Includes home consumption.</t>
    </r>
  </si>
  <si>
    <r>
      <rPr>
        <i/>
        <vertAlign val="superscript"/>
        <sz val="7"/>
        <rFont val="Calibri"/>
        <family val="2"/>
        <scheme val="minor"/>
      </rPr>
      <t>2</t>
    </r>
    <r>
      <rPr>
        <i/>
        <sz val="7"/>
        <rFont val="Calibri"/>
        <family val="2"/>
        <scheme val="minor"/>
      </rPr>
      <t xml:space="preserve">    Live weight equivalent price.</t>
    </r>
  </si>
  <si>
    <r>
      <t xml:space="preserve">Meat Produced </t>
    </r>
    <r>
      <rPr>
        <b/>
        <vertAlign val="superscript"/>
        <sz val="8"/>
        <color rgb="FF296F1F"/>
        <rFont val="Calibri"/>
        <family val="2"/>
        <scheme val="minor"/>
      </rPr>
      <t>1</t>
    </r>
  </si>
  <si>
    <r>
      <t xml:space="preserve">Inshipments </t>
    </r>
    <r>
      <rPr>
        <b/>
        <vertAlign val="superscript"/>
        <sz val="8"/>
        <color rgb="FF296F1F"/>
        <rFont val="Calibri"/>
        <family val="2"/>
        <scheme val="minor"/>
      </rPr>
      <t>1</t>
    </r>
  </si>
  <si>
    <r>
      <t xml:space="preserve">Marketings </t>
    </r>
    <r>
      <rPr>
        <b/>
        <vertAlign val="superscript"/>
        <sz val="8"/>
        <color rgb="FF296F1F"/>
        <rFont val="Calibri"/>
        <family val="2"/>
        <scheme val="minor"/>
      </rPr>
      <t>2</t>
    </r>
  </si>
  <si>
    <r>
      <t xml:space="preserve">Farm Slaughter </t>
    </r>
    <r>
      <rPr>
        <b/>
        <vertAlign val="superscript"/>
        <sz val="8"/>
        <color rgb="FF296F1F"/>
        <rFont val="Calibri"/>
        <family val="2"/>
        <scheme val="minor"/>
      </rPr>
      <t>3</t>
    </r>
  </si>
  <si>
    <r>
      <rPr>
        <i/>
        <vertAlign val="superscript"/>
        <sz val="7"/>
        <rFont val="Calibri"/>
        <family val="2"/>
        <scheme val="minor"/>
      </rPr>
      <t>1</t>
    </r>
    <r>
      <rPr>
        <i/>
        <sz val="7"/>
        <rFont val="Calibri"/>
        <family val="2"/>
        <scheme val="minor"/>
      </rPr>
      <t xml:space="preserve">    For feeding or breeding, excludes stock brought in for immediate slaughter. </t>
    </r>
  </si>
  <si>
    <r>
      <rPr>
        <i/>
        <vertAlign val="superscript"/>
        <sz val="7"/>
        <rFont val="Calibri"/>
        <family val="2"/>
        <scheme val="minor"/>
      </rPr>
      <t xml:space="preserve">3 </t>
    </r>
    <r>
      <rPr>
        <i/>
        <sz val="7"/>
        <rFont val="Calibri"/>
        <family val="2"/>
        <scheme val="minor"/>
      </rPr>
      <t xml:space="preserve">   Excludes custom slaughter for farmers at commercial establishments. </t>
    </r>
  </si>
  <si>
    <r>
      <t xml:space="preserve">Annual Total </t>
    </r>
    <r>
      <rPr>
        <b/>
        <vertAlign val="superscript"/>
        <sz val="8"/>
        <color rgb="FF296F1F"/>
        <rFont val="Calibri"/>
        <family val="2"/>
        <scheme val="minor"/>
      </rPr>
      <t>2</t>
    </r>
  </si>
  <si>
    <r>
      <rPr>
        <i/>
        <vertAlign val="superscript"/>
        <sz val="7"/>
        <rFont val="Calibri"/>
        <family val="2"/>
        <scheme val="minor"/>
      </rPr>
      <t xml:space="preserve">1 </t>
    </r>
    <r>
      <rPr>
        <i/>
        <sz val="7"/>
        <rFont val="Calibri"/>
        <family val="2"/>
        <scheme val="minor"/>
      </rPr>
      <t xml:space="preserve">   Includes slaughter in federally inspected and in other slaughter plants, but excludes animals slaughtered on farms.</t>
    </r>
  </si>
  <si>
    <r>
      <rPr>
        <i/>
        <vertAlign val="superscript"/>
        <sz val="7"/>
        <rFont val="Calibri"/>
        <family val="2"/>
        <scheme val="minor"/>
      </rPr>
      <t xml:space="preserve">2 </t>
    </r>
    <r>
      <rPr>
        <i/>
        <sz val="7"/>
        <rFont val="Calibri"/>
        <family val="2"/>
        <scheme val="minor"/>
      </rPr>
      <t xml:space="preserve">   Totals may not equal sum of parts due to rounding.</t>
    </r>
  </si>
  <si>
    <r>
      <t xml:space="preserve">Production </t>
    </r>
    <r>
      <rPr>
        <b/>
        <vertAlign val="superscript"/>
        <sz val="8"/>
        <color rgb="FF296F1F"/>
        <rFont val="Calibri"/>
        <family val="2"/>
        <scheme val="minor"/>
      </rPr>
      <t>1</t>
    </r>
  </si>
  <si>
    <r>
      <t xml:space="preserve">Per Unit </t>
    </r>
    <r>
      <rPr>
        <b/>
        <vertAlign val="superscript"/>
        <sz val="8"/>
        <color rgb="FF2A6F1F"/>
        <rFont val="Calibri"/>
        <family val="2"/>
        <scheme val="minor"/>
      </rPr>
      <t>2</t>
    </r>
  </si>
  <si>
    <r>
      <t xml:space="preserve">Marketings </t>
    </r>
    <r>
      <rPr>
        <b/>
        <vertAlign val="superscript"/>
        <sz val="8"/>
        <color rgb="FF296F1F"/>
        <rFont val="Calibri"/>
        <family val="2"/>
      </rPr>
      <t>1</t>
    </r>
  </si>
  <si>
    <r>
      <t xml:space="preserve">Farm Slaughter Cattle and Calves </t>
    </r>
    <r>
      <rPr>
        <b/>
        <vertAlign val="superscript"/>
        <sz val="8"/>
        <color rgb="FF296F1F"/>
        <rFont val="Calibri"/>
        <family val="2"/>
      </rPr>
      <t>2</t>
    </r>
  </si>
  <si>
    <r>
      <t xml:space="preserve">All Cheese Total </t>
    </r>
    <r>
      <rPr>
        <vertAlign val="superscript"/>
        <sz val="8"/>
        <rFont val="Calibri"/>
        <family val="2"/>
        <scheme val="minor"/>
      </rPr>
      <t>2</t>
    </r>
  </si>
  <si>
    <r>
      <t xml:space="preserve">American Cheese Total </t>
    </r>
    <r>
      <rPr>
        <vertAlign val="superscript"/>
        <sz val="8"/>
        <rFont val="Calibri"/>
        <family val="2"/>
        <scheme val="minor"/>
      </rPr>
      <t>3</t>
    </r>
  </si>
  <si>
    <r>
      <t xml:space="preserve">December </t>
    </r>
    <r>
      <rPr>
        <vertAlign val="superscript"/>
        <sz val="8"/>
        <rFont val="Calibri"/>
        <family val="2"/>
        <scheme val="minor"/>
      </rPr>
      <t>1</t>
    </r>
  </si>
  <si>
    <t>D</t>
  </si>
  <si>
    <t>NA    Not available.</t>
  </si>
  <si>
    <r>
      <t xml:space="preserve">Beginning Inventory January 1 </t>
    </r>
    <r>
      <rPr>
        <b/>
        <vertAlign val="superscript"/>
        <sz val="8"/>
        <color rgb="FF296F1F"/>
        <rFont val="Calibri"/>
        <family val="2"/>
      </rPr>
      <t>1</t>
    </r>
  </si>
  <si>
    <r>
      <t xml:space="preserve">Marketings </t>
    </r>
    <r>
      <rPr>
        <b/>
        <vertAlign val="superscript"/>
        <sz val="8"/>
        <color rgb="FF296F1F"/>
        <rFont val="Calibri"/>
        <family val="2"/>
      </rPr>
      <t>2</t>
    </r>
  </si>
  <si>
    <r>
      <t xml:space="preserve">Ending Inventory January 1  (following year) </t>
    </r>
    <r>
      <rPr>
        <b/>
        <vertAlign val="superscript"/>
        <sz val="8"/>
        <color rgb="FF296F1F"/>
        <rFont val="Calibri"/>
        <family val="2"/>
      </rPr>
      <t>1</t>
    </r>
  </si>
  <si>
    <r>
      <t xml:space="preserve">2011 </t>
    </r>
    <r>
      <rPr>
        <vertAlign val="superscript"/>
        <sz val="8"/>
        <rFont val="Calibri"/>
        <family val="2"/>
      </rPr>
      <t>4</t>
    </r>
  </si>
  <si>
    <r>
      <t xml:space="preserve">2012 </t>
    </r>
    <r>
      <rPr>
        <vertAlign val="superscript"/>
        <sz val="8"/>
        <rFont val="Calibri"/>
        <family val="2"/>
      </rPr>
      <t>4</t>
    </r>
  </si>
  <si>
    <r>
      <t xml:space="preserve">2013 </t>
    </r>
    <r>
      <rPr>
        <vertAlign val="superscript"/>
        <sz val="8"/>
        <rFont val="Calibri"/>
        <family val="2"/>
      </rPr>
      <t>4</t>
    </r>
  </si>
  <si>
    <r>
      <t xml:space="preserve">2014 </t>
    </r>
    <r>
      <rPr>
        <vertAlign val="superscript"/>
        <sz val="8"/>
        <rFont val="Calibri"/>
        <family val="2"/>
      </rPr>
      <t>4</t>
    </r>
  </si>
  <si>
    <r>
      <t xml:space="preserve">2015 </t>
    </r>
    <r>
      <rPr>
        <vertAlign val="superscript"/>
        <sz val="8"/>
        <rFont val="Calibri"/>
        <family val="2"/>
      </rPr>
      <t>4</t>
    </r>
  </si>
  <si>
    <r>
      <rPr>
        <i/>
        <vertAlign val="superscript"/>
        <sz val="8"/>
        <rFont val="Calibri"/>
        <family val="2"/>
      </rPr>
      <t>1</t>
    </r>
    <r>
      <rPr>
        <i/>
        <sz val="8"/>
        <rFont val="Calibri"/>
        <family val="2"/>
      </rPr>
      <t xml:space="preserve"> Total includes new crop lambs.</t>
    </r>
  </si>
  <si>
    <r>
      <rPr>
        <i/>
        <vertAlign val="superscript"/>
        <sz val="8"/>
        <rFont val="Calibri"/>
        <family val="2"/>
      </rPr>
      <t>2</t>
    </r>
    <r>
      <rPr>
        <i/>
        <sz val="8"/>
        <rFont val="Calibri"/>
        <family val="2"/>
      </rPr>
      <t xml:space="preserve"> Includes custom slaughter for use on farms where produced, but excludes inter-farm sales.</t>
    </r>
  </si>
  <si>
    <r>
      <rPr>
        <i/>
        <vertAlign val="superscript"/>
        <sz val="8"/>
        <rFont val="Calibri"/>
        <family val="2"/>
      </rPr>
      <t>3</t>
    </r>
    <r>
      <rPr>
        <i/>
        <sz val="8"/>
        <rFont val="Calibri"/>
        <family val="2"/>
      </rPr>
      <t xml:space="preserve"> Excludes custom slaughter for farmers at commercial establishments.</t>
    </r>
  </si>
  <si>
    <r>
      <rPr>
        <i/>
        <vertAlign val="superscript"/>
        <sz val="8"/>
        <rFont val="Calibri"/>
        <family val="2"/>
      </rPr>
      <t>4</t>
    </r>
    <r>
      <rPr>
        <i/>
        <sz val="8"/>
        <rFont val="Calibri"/>
        <family val="2"/>
      </rPr>
      <t xml:space="preserve"> Publication of Sheep and Lamb production, disposition and income estimates discontinued after the 2011 publication.</t>
    </r>
  </si>
  <si>
    <t>NA   Not available</t>
  </si>
  <si>
    <r>
      <t xml:space="preserve">2016 </t>
    </r>
    <r>
      <rPr>
        <vertAlign val="superscript"/>
        <sz val="8"/>
        <rFont val="Calibri"/>
        <family val="2"/>
      </rPr>
      <t>4</t>
    </r>
  </si>
  <si>
    <r>
      <t xml:space="preserve">2017 </t>
    </r>
    <r>
      <rPr>
        <vertAlign val="superscript"/>
        <sz val="8"/>
        <rFont val="Calibri"/>
        <family val="2"/>
      </rPr>
      <t>4</t>
    </r>
  </si>
  <si>
    <r>
      <t xml:space="preserve">Hogs and Pigs Slaughtered Under Federal and State Inspections, 2009-2018 </t>
    </r>
    <r>
      <rPr>
        <b/>
        <vertAlign val="superscript"/>
        <sz val="10"/>
        <color theme="0"/>
        <rFont val="Calibri"/>
        <family val="2"/>
        <scheme val="minor"/>
      </rPr>
      <t>1</t>
    </r>
  </si>
  <si>
    <r>
      <t xml:space="preserve">2018 </t>
    </r>
    <r>
      <rPr>
        <vertAlign val="superscript"/>
        <sz val="8"/>
        <rFont val="Calibri"/>
        <family val="2"/>
        <scheme val="minor"/>
      </rPr>
      <t>5</t>
    </r>
  </si>
  <si>
    <r>
      <t xml:space="preserve">2018 </t>
    </r>
    <r>
      <rPr>
        <vertAlign val="superscript"/>
        <sz val="8"/>
        <rFont val="Calibri"/>
        <family val="2"/>
        <scheme val="minor"/>
      </rPr>
      <t>6</t>
    </r>
  </si>
  <si>
    <t>Consider Removing This Table -  no longer available</t>
  </si>
  <si>
    <t>Sheep and Lambs Inventory, Supply and Disposition, 2009-2018</t>
  </si>
  <si>
    <r>
      <t xml:space="preserve">2018 </t>
    </r>
    <r>
      <rPr>
        <vertAlign val="superscript"/>
        <sz val="8"/>
        <rFont val="Calibri"/>
        <family val="2"/>
      </rPr>
      <t>4</t>
    </r>
  </si>
  <si>
    <t>Consider removing this table because of all the Nas or just removing the columns with NAs?</t>
  </si>
  <si>
    <r>
      <t xml:space="preserve">Average Weights of Hogs and Pigs Slaughtered Under Federal and State Inspections, 2009-2018 </t>
    </r>
    <r>
      <rPr>
        <b/>
        <vertAlign val="superscript"/>
        <sz val="10"/>
        <color theme="0"/>
        <rFont val="Calibri"/>
        <family val="2"/>
        <scheme val="minor"/>
      </rPr>
      <t>1</t>
    </r>
  </si>
  <si>
    <t>Update: Did not remove</t>
  </si>
  <si>
    <r>
      <t xml:space="preserve">2019 </t>
    </r>
    <r>
      <rPr>
        <vertAlign val="superscript"/>
        <sz val="8"/>
        <rFont val="Calibri"/>
        <family val="2"/>
        <scheme val="minor"/>
      </rPr>
      <t>5</t>
    </r>
  </si>
  <si>
    <r>
      <t xml:space="preserve">2019 </t>
    </r>
    <r>
      <rPr>
        <vertAlign val="superscript"/>
        <sz val="8"/>
        <rFont val="Calibri"/>
        <family val="2"/>
        <scheme val="minor"/>
      </rPr>
      <t>6</t>
    </r>
  </si>
  <si>
    <r>
      <t xml:space="preserve">Annual Average </t>
    </r>
    <r>
      <rPr>
        <b/>
        <vertAlign val="superscript"/>
        <sz val="8"/>
        <color rgb="FF296F1F"/>
        <rFont val="Calibri"/>
        <family val="2"/>
        <scheme val="minor"/>
      </rPr>
      <t>2</t>
    </r>
  </si>
  <si>
    <r>
      <rPr>
        <i/>
        <vertAlign val="superscript"/>
        <sz val="7"/>
        <rFont val="Calibri"/>
        <family val="2"/>
        <scheme val="minor"/>
      </rPr>
      <t xml:space="preserve">2    </t>
    </r>
    <r>
      <rPr>
        <i/>
        <sz val="7"/>
        <rFont val="Calibri"/>
        <family val="2"/>
        <scheme val="minor"/>
      </rPr>
      <t>Average price per unit based on expanded sales.</t>
    </r>
  </si>
  <si>
    <r>
      <t>Production</t>
    </r>
    <r>
      <rPr>
        <b/>
        <vertAlign val="superscript"/>
        <sz val="8"/>
        <color rgb="FF296F1F"/>
        <rFont val="Calibri"/>
        <family val="2"/>
        <scheme val="minor"/>
      </rPr>
      <t xml:space="preserve"> 2</t>
    </r>
  </si>
  <si>
    <r>
      <t xml:space="preserve">Annual Average </t>
    </r>
    <r>
      <rPr>
        <b/>
        <vertAlign val="superscript"/>
        <sz val="8"/>
        <color rgb="FF296F1F"/>
        <rFont val="Calibri"/>
        <family val="2"/>
        <scheme val="minor"/>
      </rPr>
      <t>1</t>
    </r>
  </si>
  <si>
    <r>
      <t xml:space="preserve">Value </t>
    </r>
    <r>
      <rPr>
        <b/>
        <vertAlign val="superscript"/>
        <sz val="8"/>
        <color rgb="FF296F1F"/>
        <rFont val="Calibri"/>
        <family val="2"/>
        <scheme val="minor"/>
      </rPr>
      <t>3</t>
    </r>
  </si>
  <si>
    <t xml:space="preserve">  </t>
  </si>
  <si>
    <r>
      <rPr>
        <i/>
        <vertAlign val="superscript"/>
        <sz val="7"/>
        <rFont val="Calibri"/>
        <family val="2"/>
        <scheme val="minor"/>
      </rPr>
      <t xml:space="preserve">1 </t>
    </r>
    <r>
      <rPr>
        <i/>
        <sz val="7"/>
        <rFont val="Calibri"/>
        <family val="2"/>
        <scheme val="minor"/>
      </rPr>
      <t xml:space="preserve">     Excludes animals slaughtered on farms.</t>
    </r>
  </si>
  <si>
    <t>SCM reviewed 2016-2019</t>
  </si>
  <si>
    <t>Sheep and Lambs Shorn</t>
  </si>
  <si>
    <t>Value
Per Unit</t>
  </si>
  <si>
    <t>Value of Production</t>
  </si>
  <si>
    <t>Value of Home Consumption</t>
  </si>
  <si>
    <t>Gross Income</t>
  </si>
  <si>
    <r>
      <t xml:space="preserve">Cash Receipts </t>
    </r>
    <r>
      <rPr>
        <b/>
        <vertAlign val="superscript"/>
        <sz val="8"/>
        <color rgb="FF296F1F"/>
        <rFont val="Calibri"/>
        <family val="2"/>
        <scheme val="minor"/>
      </rPr>
      <t>3</t>
    </r>
  </si>
  <si>
    <r>
      <t xml:space="preserve">2017 </t>
    </r>
    <r>
      <rPr>
        <vertAlign val="superscript"/>
        <sz val="8"/>
        <rFont val="Calibri"/>
        <family val="2"/>
        <scheme val="minor"/>
      </rPr>
      <t>6</t>
    </r>
  </si>
  <si>
    <r>
      <t xml:space="preserve">2016 </t>
    </r>
    <r>
      <rPr>
        <vertAlign val="superscript"/>
        <sz val="8"/>
        <rFont val="Calibri"/>
        <family val="2"/>
        <scheme val="minor"/>
      </rPr>
      <t>6</t>
    </r>
  </si>
  <si>
    <r>
      <t xml:space="preserve">2015 </t>
    </r>
    <r>
      <rPr>
        <vertAlign val="superscript"/>
        <sz val="8"/>
        <rFont val="Calibri"/>
        <family val="2"/>
        <scheme val="minor"/>
      </rPr>
      <t>6</t>
    </r>
  </si>
  <si>
    <r>
      <t xml:space="preserve">2014 </t>
    </r>
    <r>
      <rPr>
        <vertAlign val="superscript"/>
        <sz val="8"/>
        <rFont val="Calibri"/>
        <family val="2"/>
        <scheme val="minor"/>
      </rPr>
      <t>6</t>
    </r>
  </si>
  <si>
    <r>
      <t xml:space="preserve">2013 </t>
    </r>
    <r>
      <rPr>
        <vertAlign val="superscript"/>
        <sz val="8"/>
        <rFont val="Calibri"/>
        <family val="2"/>
        <scheme val="minor"/>
      </rPr>
      <t>6</t>
    </r>
  </si>
  <si>
    <r>
      <t xml:space="preserve">2012 </t>
    </r>
    <r>
      <rPr>
        <vertAlign val="superscript"/>
        <sz val="8"/>
        <rFont val="Calibri"/>
        <family val="2"/>
        <scheme val="minor"/>
      </rPr>
      <t>6</t>
    </r>
  </si>
  <si>
    <r>
      <t xml:space="preserve">2017 </t>
    </r>
    <r>
      <rPr>
        <vertAlign val="superscript"/>
        <sz val="8"/>
        <rFont val="Calibri"/>
        <family val="2"/>
        <scheme val="minor"/>
      </rPr>
      <t>5</t>
    </r>
  </si>
  <si>
    <r>
      <t xml:space="preserve">2016 </t>
    </r>
    <r>
      <rPr>
        <vertAlign val="superscript"/>
        <sz val="8"/>
        <rFont val="Calibri"/>
        <family val="2"/>
        <scheme val="minor"/>
      </rPr>
      <t>5</t>
    </r>
  </si>
  <si>
    <r>
      <t xml:space="preserve">2015 </t>
    </r>
    <r>
      <rPr>
        <vertAlign val="superscript"/>
        <sz val="8"/>
        <rFont val="Calibri"/>
        <family val="2"/>
        <scheme val="minor"/>
      </rPr>
      <t>5</t>
    </r>
  </si>
  <si>
    <r>
      <t xml:space="preserve">2014 </t>
    </r>
    <r>
      <rPr>
        <vertAlign val="superscript"/>
        <sz val="8"/>
        <rFont val="Calibri"/>
        <family val="2"/>
        <scheme val="minor"/>
      </rPr>
      <t>5</t>
    </r>
  </si>
  <si>
    <r>
      <t xml:space="preserve">2013 </t>
    </r>
    <r>
      <rPr>
        <vertAlign val="superscript"/>
        <sz val="8"/>
        <rFont val="Calibri"/>
        <family val="2"/>
        <scheme val="minor"/>
      </rPr>
      <t>5</t>
    </r>
  </si>
  <si>
    <r>
      <t xml:space="preserve">2012 </t>
    </r>
    <r>
      <rPr>
        <vertAlign val="superscript"/>
        <sz val="8"/>
        <rFont val="Calibri"/>
        <family val="2"/>
        <scheme val="minor"/>
      </rPr>
      <t>5</t>
    </r>
  </si>
  <si>
    <t>Ewes 1 Yr. +</t>
  </si>
  <si>
    <t xml:space="preserve">Angora Goats </t>
  </si>
  <si>
    <r>
      <rPr>
        <i/>
        <vertAlign val="superscript"/>
        <sz val="7"/>
        <rFont val="Calibri"/>
        <family val="2"/>
        <scheme val="minor"/>
      </rPr>
      <t>1</t>
    </r>
    <r>
      <rPr>
        <i/>
        <sz val="7"/>
        <rFont val="Calibri"/>
        <family val="2"/>
        <scheme val="minor"/>
      </rPr>
      <t xml:space="preserve">   Data covers the 12-month period of December 1 (of the previous year) through November 30.</t>
    </r>
  </si>
  <si>
    <r>
      <rPr>
        <i/>
        <vertAlign val="superscript"/>
        <sz val="7"/>
        <rFont val="Calibri"/>
        <family val="2"/>
        <scheme val="minor"/>
      </rPr>
      <t>2</t>
    </r>
    <r>
      <rPr>
        <i/>
        <sz val="7"/>
        <rFont val="Calibri"/>
        <family val="2"/>
        <scheme val="minor"/>
      </rPr>
      <t xml:space="preserve">   Average of all eggs, including hatching eggs.</t>
    </r>
  </si>
  <si>
    <r>
      <rPr>
        <i/>
        <vertAlign val="superscript"/>
        <sz val="7"/>
        <rFont val="Calibri"/>
        <family val="2"/>
        <scheme val="minor"/>
      </rPr>
      <t xml:space="preserve">1 </t>
    </r>
    <r>
      <rPr>
        <i/>
        <sz val="7"/>
        <rFont val="Calibri"/>
        <family val="2"/>
        <scheme val="minor"/>
      </rPr>
      <t xml:space="preserve"> The year is defined as December of the preceeding year through November.</t>
    </r>
  </si>
  <si>
    <r>
      <t xml:space="preserve">Total
Value </t>
    </r>
    <r>
      <rPr>
        <b/>
        <vertAlign val="superscript"/>
        <sz val="8"/>
        <color rgb="FF296F1F"/>
        <rFont val="Calibri"/>
        <family val="2"/>
        <scheme val="minor"/>
      </rPr>
      <t>1</t>
    </r>
  </si>
  <si>
    <r>
      <t xml:space="preserve">Other Counties </t>
    </r>
    <r>
      <rPr>
        <vertAlign val="superscript"/>
        <sz val="8"/>
        <rFont val="Calibri"/>
        <family val="2"/>
        <scheme val="minor"/>
      </rPr>
      <t>1</t>
    </r>
  </si>
  <si>
    <r>
      <rPr>
        <i/>
        <vertAlign val="superscript"/>
        <sz val="7"/>
        <rFont val="Calibri"/>
        <family val="2"/>
        <scheme val="minor"/>
      </rPr>
      <t>1</t>
    </r>
    <r>
      <rPr>
        <i/>
        <sz val="7"/>
        <rFont val="Calibri"/>
        <family val="2"/>
        <scheme val="minor"/>
      </rPr>
      <t xml:space="preserve">   County data combined to avoid disclosing data D for individual farms.</t>
    </r>
  </si>
  <si>
    <r>
      <t xml:space="preserve">2013 </t>
    </r>
    <r>
      <rPr>
        <vertAlign val="superscript"/>
        <sz val="8"/>
        <rFont val="Calibri"/>
        <family val="2"/>
        <scheme val="minor"/>
      </rPr>
      <t>2</t>
    </r>
  </si>
  <si>
    <t>Percent 
Change</t>
  </si>
  <si>
    <r>
      <rPr>
        <i/>
        <vertAlign val="superscript"/>
        <sz val="7"/>
        <color theme="1"/>
        <rFont val="Calibri"/>
        <family val="2"/>
        <scheme val="minor"/>
      </rPr>
      <t xml:space="preserve">2 </t>
    </r>
    <r>
      <rPr>
        <i/>
        <sz val="7"/>
        <color theme="1"/>
        <rFont val="Calibri"/>
        <family val="2"/>
        <scheme val="minor"/>
      </rPr>
      <t xml:space="preserve"> Totals may not equal sum of parts due to rounding. </t>
    </r>
  </si>
  <si>
    <r>
      <rPr>
        <i/>
        <vertAlign val="superscript"/>
        <sz val="7"/>
        <color theme="1"/>
        <rFont val="Calibri"/>
        <family val="2"/>
        <scheme val="minor"/>
      </rPr>
      <t>1</t>
    </r>
    <r>
      <rPr>
        <i/>
        <sz val="7"/>
        <color theme="1"/>
        <rFont val="Calibri"/>
        <family val="2"/>
        <scheme val="minor"/>
      </rPr>
      <t xml:space="preserve">  Includes slaughter in federally inspected and in other slaughter plants, but excludes animals slaughtered on farms.</t>
    </r>
  </si>
  <si>
    <t>D   Withheld to avoid disclosure of individual operations.</t>
  </si>
  <si>
    <t>Miscellaneous livestock ¹</t>
  </si>
  <si>
    <r>
      <rPr>
        <i/>
        <vertAlign val="superscript"/>
        <sz val="7"/>
        <rFont val="Calibri"/>
        <family val="2"/>
        <scheme val="minor"/>
      </rPr>
      <t>1</t>
    </r>
    <r>
      <rPr>
        <i/>
        <sz val="7"/>
        <rFont val="Calibri"/>
        <family val="2"/>
        <scheme val="minor"/>
      </rPr>
      <t xml:space="preserve">    The average rates are estimates based on survey indications of monthly lease rates for private, non-irrigated grazing land 
       from the January Cattle Survey.</t>
    </r>
  </si>
  <si>
    <t>Percent Change</t>
  </si>
  <si>
    <r>
      <t xml:space="preserve">Bee Colonies, Honey Production and Value, 2011-2020 </t>
    </r>
    <r>
      <rPr>
        <b/>
        <vertAlign val="superscript"/>
        <sz val="10"/>
        <color theme="0"/>
        <rFont val="Calibri"/>
        <family val="2"/>
        <scheme val="minor"/>
      </rPr>
      <t>1</t>
    </r>
  </si>
  <si>
    <r>
      <t xml:space="preserve">Commercial Cattle and Calves Slaughtered by Month, 2011-2020 </t>
    </r>
    <r>
      <rPr>
        <b/>
        <vertAlign val="superscript"/>
        <sz val="10"/>
        <color theme="0"/>
        <rFont val="Calibri"/>
        <family val="2"/>
        <scheme val="minor"/>
      </rPr>
      <t>1</t>
    </r>
  </si>
  <si>
    <r>
      <t xml:space="preserve">Average Live Weights of Cattle and Calves Slaughtered Commercially, 2011-2020 </t>
    </r>
    <r>
      <rPr>
        <b/>
        <vertAlign val="superscript"/>
        <sz val="10"/>
        <color theme="0"/>
        <rFont val="Calibri"/>
        <family val="2"/>
        <scheme val="minor"/>
      </rPr>
      <t>1</t>
    </r>
  </si>
  <si>
    <t>Cattle by Class as of January 1, 2011-2020</t>
  </si>
  <si>
    <t>Cattle Inventory, Supply and Disposition, 2011-2020</t>
  </si>
  <si>
    <r>
      <t xml:space="preserve">2020 </t>
    </r>
    <r>
      <rPr>
        <b/>
        <vertAlign val="superscript"/>
        <sz val="8"/>
        <color rgb="FF296F1F"/>
        <rFont val="Calibri"/>
        <family val="2"/>
      </rPr>
      <t>1</t>
    </r>
  </si>
  <si>
    <r>
      <t xml:space="preserve">Milk Cow Average Prices Received, 2011-2020 </t>
    </r>
    <r>
      <rPr>
        <b/>
        <vertAlign val="superscript"/>
        <sz val="10"/>
        <color theme="0"/>
        <rFont val="Calibri"/>
        <family val="2"/>
        <scheme val="minor"/>
      </rPr>
      <t>1</t>
    </r>
  </si>
  <si>
    <t>Milk Cows, Milk Production and Value, 2011-2020</t>
  </si>
  <si>
    <r>
      <t xml:space="preserve">Grazing Fee Annual Average Rates, 2011-2020 </t>
    </r>
    <r>
      <rPr>
        <b/>
        <vertAlign val="superscript"/>
        <sz val="10"/>
        <color theme="0"/>
        <rFont val="Calibri"/>
        <family val="2"/>
        <scheme val="minor"/>
      </rPr>
      <t>1</t>
    </r>
  </si>
  <si>
    <r>
      <t xml:space="preserve">Egg Production and Value, 2011-2020 </t>
    </r>
    <r>
      <rPr>
        <b/>
        <vertAlign val="superscript"/>
        <sz val="10"/>
        <color theme="0"/>
        <rFont val="Calibri"/>
        <family val="2"/>
        <scheme val="minor"/>
      </rPr>
      <t>1</t>
    </r>
  </si>
  <si>
    <t>Turkey Production and Value, 2011-2020</t>
  </si>
  <si>
    <t>Hogs and Pigs by Class as of December 1, 2011-2020</t>
  </si>
  <si>
    <r>
      <t xml:space="preserve">Sows Farrowed and Pig Crop, 2011-2020 </t>
    </r>
    <r>
      <rPr>
        <b/>
        <vertAlign val="superscript"/>
        <sz val="10"/>
        <color theme="0"/>
        <rFont val="Calibri"/>
        <family val="2"/>
        <scheme val="minor"/>
      </rPr>
      <t>1</t>
    </r>
  </si>
  <si>
    <t>Hogs and Pigs Inventory, Supply and Disposition, 2011-2020</t>
  </si>
  <si>
    <r>
      <t xml:space="preserve">Average Weights of Hogs and Pigs Slaughtered Under Federal and State Inspections, 2011-2020 </t>
    </r>
    <r>
      <rPr>
        <b/>
        <vertAlign val="superscript"/>
        <sz val="10"/>
        <color theme="0"/>
        <rFont val="Calibri"/>
        <family val="2"/>
        <scheme val="minor"/>
      </rPr>
      <t>1</t>
    </r>
  </si>
  <si>
    <t>Sheep and Lambs by Class as of January 1, 2011-2020</t>
  </si>
  <si>
    <t>Livestock Production and Income, 2011-2020</t>
  </si>
  <si>
    <r>
      <t xml:space="preserve">2020 </t>
    </r>
    <r>
      <rPr>
        <vertAlign val="superscript"/>
        <sz val="8"/>
        <rFont val="Calibri"/>
        <family val="2"/>
        <scheme val="minor"/>
      </rPr>
      <t>5</t>
    </r>
  </si>
  <si>
    <r>
      <t xml:space="preserve">2020 </t>
    </r>
    <r>
      <rPr>
        <vertAlign val="superscript"/>
        <sz val="8"/>
        <rFont val="Calibri"/>
        <family val="2"/>
        <scheme val="minor"/>
      </rPr>
      <t>6</t>
    </r>
  </si>
  <si>
    <t>California Cattle Inventory by Class and County, January 1, 2020-2021</t>
  </si>
  <si>
    <t>Layers and Egg Production, 2019-2020</t>
  </si>
  <si>
    <t>Goats by Class as of January 1, 2011-2020</t>
  </si>
  <si>
    <t>Sheep and Lambs Shorn, Wool Production and Value, 2011-2020</t>
  </si>
  <si>
    <r>
      <t xml:space="preserve">Hogs and Pigs Slaughtered Under Federal and State Inspections, 2011-2020 </t>
    </r>
    <r>
      <rPr>
        <b/>
        <vertAlign val="superscript"/>
        <sz val="10"/>
        <color theme="0"/>
        <rFont val="Calibri"/>
        <family val="2"/>
        <scheme val="minor"/>
      </rPr>
      <t>1</t>
    </r>
  </si>
  <si>
    <t>jm</t>
  </si>
  <si>
    <t>Cash Income, 2019-2020</t>
  </si>
  <si>
    <t>√</t>
  </si>
  <si>
    <t>All livestock is the sum of "Cattle and Calves" and "Hogs and Pigs"</t>
  </si>
  <si>
    <t>v</t>
  </si>
  <si>
    <t>Dairy Products, Milk</t>
  </si>
  <si>
    <t>Poultry and Eggs</t>
  </si>
  <si>
    <r>
      <rPr>
        <i/>
        <vertAlign val="superscript"/>
        <sz val="7"/>
        <rFont val="Calibri"/>
        <family val="2"/>
        <scheme val="minor"/>
      </rPr>
      <t xml:space="preserve">1   </t>
    </r>
    <r>
      <rPr>
        <i/>
        <sz val="7"/>
        <rFont val="Calibri"/>
        <family val="2"/>
        <scheme val="minor"/>
      </rPr>
      <t xml:space="preserve">  Includes slaughter in federally inspected and in other slaughter plants, but excludes animals slaughtered on farms.</t>
    </r>
  </si>
  <si>
    <r>
      <rPr>
        <i/>
        <vertAlign val="superscript"/>
        <sz val="7"/>
        <rFont val="Calibri"/>
        <family val="2"/>
        <scheme val="minor"/>
      </rPr>
      <t xml:space="preserve">2 </t>
    </r>
    <r>
      <rPr>
        <i/>
        <sz val="7"/>
        <rFont val="Calibri"/>
        <family val="2"/>
        <scheme val="minor"/>
      </rPr>
      <t xml:space="preserve">    Averages are based on unrounded data.</t>
    </r>
  </si>
  <si>
    <r>
      <rPr>
        <i/>
        <vertAlign val="superscript"/>
        <sz val="7"/>
        <rFont val="Calibri"/>
        <family val="2"/>
        <scheme val="minor"/>
      </rPr>
      <t xml:space="preserve">1          </t>
    </r>
    <r>
      <rPr>
        <i/>
        <sz val="7"/>
        <rFont val="Calibri"/>
        <family val="2"/>
        <scheme val="minor"/>
      </rPr>
      <t>Includes slaughter in federally inspected and in other slaughter plants, but excludes animals slaughtered on farms.</t>
    </r>
  </si>
  <si>
    <r>
      <rPr>
        <i/>
        <vertAlign val="superscript"/>
        <sz val="7"/>
        <rFont val="Calibri"/>
        <family val="2"/>
      </rPr>
      <t>2</t>
    </r>
    <r>
      <rPr>
        <i/>
        <sz val="7"/>
        <rFont val="Calibri"/>
        <family val="2"/>
      </rPr>
      <t xml:space="preserve">      Excludes custom slaughter for farmers at commercial establishments.</t>
    </r>
  </si>
  <si>
    <r>
      <rPr>
        <i/>
        <vertAlign val="superscript"/>
        <sz val="7"/>
        <rFont val="Calibri"/>
        <family val="2"/>
      </rPr>
      <t>1</t>
    </r>
    <r>
      <rPr>
        <i/>
        <sz val="7"/>
        <rFont val="Calibri"/>
        <family val="2"/>
      </rPr>
      <t xml:space="preserve">      Includes custom slaughter for use on farms where produced and State outshipments, but excludes inter-farm sales.</t>
    </r>
  </si>
  <si>
    <r>
      <rPr>
        <i/>
        <vertAlign val="superscript"/>
        <sz val="7"/>
        <rFont val="Calibri"/>
        <family val="2"/>
        <scheme val="minor"/>
      </rPr>
      <t xml:space="preserve">7 </t>
    </r>
    <r>
      <rPr>
        <i/>
        <sz val="7"/>
        <rFont val="Calibri"/>
        <family val="2"/>
        <scheme val="minor"/>
      </rPr>
      <t xml:space="preserve">      Includes hard, soft-serve, freezer-made milkshake, and freezer-made “milk drink”.</t>
    </r>
  </si>
  <si>
    <t xml:space="preserve">         Contains less than 10 percent milk-fat required for ice cream.</t>
  </si>
  <si>
    <r>
      <rPr>
        <i/>
        <vertAlign val="superscript"/>
        <sz val="7"/>
        <rFont val="Calibri"/>
        <family val="2"/>
        <scheme val="minor"/>
      </rPr>
      <t xml:space="preserve">2 </t>
    </r>
    <r>
      <rPr>
        <i/>
        <sz val="7"/>
        <rFont val="Calibri"/>
        <family val="2"/>
        <scheme val="minor"/>
      </rPr>
      <t xml:space="preserve">      Not estimated due to sequestration.</t>
    </r>
  </si>
  <si>
    <r>
      <rPr>
        <i/>
        <vertAlign val="superscript"/>
        <sz val="7"/>
        <rFont val="Calibri"/>
        <family val="2"/>
        <scheme val="minor"/>
      </rPr>
      <t>1</t>
    </r>
    <r>
      <rPr>
        <i/>
        <sz val="7"/>
        <rFont val="Calibri"/>
        <family val="2"/>
        <scheme val="minor"/>
      </rPr>
      <t xml:space="preserve">       For dairy herd replacement. </t>
    </r>
  </si>
  <si>
    <r>
      <rPr>
        <i/>
        <vertAlign val="superscript"/>
        <sz val="7"/>
        <rFont val="Calibri"/>
        <family val="2"/>
        <scheme val="minor"/>
      </rPr>
      <t xml:space="preserve">1 </t>
    </r>
    <r>
      <rPr>
        <i/>
        <sz val="7"/>
        <rFont val="Calibri"/>
        <family val="2"/>
        <scheme val="minor"/>
      </rPr>
      <t xml:space="preserve">    Production multiplied by marketing year average price.</t>
    </r>
  </si>
  <si>
    <r>
      <rPr>
        <i/>
        <vertAlign val="superscript"/>
        <sz val="7"/>
        <rFont val="Calibri"/>
        <family val="2"/>
        <scheme val="minor"/>
      </rPr>
      <t xml:space="preserve">1 </t>
    </r>
    <r>
      <rPr>
        <i/>
        <sz val="7"/>
        <rFont val="Calibri"/>
        <family val="2"/>
        <scheme val="minor"/>
      </rPr>
      <t xml:space="preserve">      Live weight; adjustments made for changes in inventory and for in-shipments. </t>
    </r>
  </si>
  <si>
    <r>
      <rPr>
        <i/>
        <vertAlign val="superscript"/>
        <sz val="7"/>
        <rFont val="Calibri"/>
        <family val="2"/>
        <scheme val="minor"/>
      </rPr>
      <t>2</t>
    </r>
    <r>
      <rPr>
        <i/>
        <sz val="7"/>
        <rFont val="Calibri"/>
        <family val="2"/>
        <scheme val="minor"/>
      </rPr>
      <t xml:space="preserve">      Live weight; excludes custom slaughter for use on farms where produced and interfarm sales within the state.</t>
    </r>
  </si>
  <si>
    <r>
      <rPr>
        <i/>
        <vertAlign val="superscript"/>
        <sz val="7"/>
        <rFont val="Calibri"/>
        <family val="2"/>
        <scheme val="minor"/>
      </rPr>
      <t xml:space="preserve">3 </t>
    </r>
    <r>
      <rPr>
        <i/>
        <sz val="7"/>
        <rFont val="Calibri"/>
        <family val="2"/>
        <scheme val="minor"/>
      </rPr>
      <t xml:space="preserve">     Receipts from marketing and sale of farm slaughter.</t>
    </r>
  </si>
  <si>
    <r>
      <rPr>
        <i/>
        <vertAlign val="superscript"/>
        <sz val="7"/>
        <rFont val="Calibri"/>
        <family val="2"/>
        <scheme val="minor"/>
      </rPr>
      <t>5</t>
    </r>
    <r>
      <rPr>
        <i/>
        <sz val="7"/>
        <rFont val="Calibri"/>
        <family val="2"/>
        <scheme val="minor"/>
      </rPr>
      <t xml:space="preserve">     Cattle and calf annual average value not published beginning 2012.</t>
    </r>
  </si>
  <si>
    <r>
      <rPr>
        <i/>
        <vertAlign val="superscript"/>
        <sz val="7"/>
        <rFont val="Calibri"/>
        <family val="2"/>
        <scheme val="minor"/>
      </rPr>
      <t>6</t>
    </r>
    <r>
      <rPr>
        <i/>
        <sz val="7"/>
        <rFont val="Calibri"/>
        <family val="2"/>
        <scheme val="minor"/>
      </rPr>
      <t xml:space="preserve">     Hog and pig annual average value not published beginning 2012.</t>
    </r>
  </si>
  <si>
    <r>
      <rPr>
        <i/>
        <vertAlign val="superscript"/>
        <sz val="7"/>
        <rFont val="Calibri"/>
        <family val="2"/>
        <scheme val="minor"/>
      </rPr>
      <t>1</t>
    </r>
    <r>
      <rPr>
        <i/>
        <sz val="7"/>
        <rFont val="Calibri"/>
        <family val="2"/>
        <scheme val="minor"/>
      </rPr>
      <t xml:space="preserve">     Average number during year, excluding heifers not yet fresh.</t>
    </r>
  </si>
  <si>
    <r>
      <rPr>
        <i/>
        <vertAlign val="superscript"/>
        <sz val="7"/>
        <rFont val="Calibri"/>
        <family val="2"/>
        <scheme val="minor"/>
      </rPr>
      <t xml:space="preserve">2 </t>
    </r>
    <r>
      <rPr>
        <i/>
        <sz val="7"/>
        <rFont val="Calibri"/>
        <family val="2"/>
        <scheme val="minor"/>
      </rPr>
      <t xml:space="preserve">    Excludes milk sucked by calves.</t>
    </r>
  </si>
  <si>
    <r>
      <rPr>
        <i/>
        <vertAlign val="superscript"/>
        <sz val="7"/>
        <rFont val="Calibri"/>
        <family val="2"/>
        <scheme val="minor"/>
      </rPr>
      <t>3</t>
    </r>
    <r>
      <rPr>
        <i/>
        <sz val="7"/>
        <rFont val="Calibri"/>
        <family val="2"/>
        <scheme val="minor"/>
      </rPr>
      <t xml:space="preserve">     Milk valued at averaged returns per 100 pounds in combined marketings of milk and cream.  Includes value of milk fed to calves.</t>
    </r>
  </si>
  <si>
    <t xml:space="preserve"> ¹   Sheep &amp; lambs included in Miscellaneous Livestock. </t>
  </si>
  <si>
    <r>
      <rPr>
        <i/>
        <vertAlign val="superscript"/>
        <sz val="7"/>
        <rFont val="Calibri"/>
        <family val="2"/>
        <scheme val="minor"/>
      </rPr>
      <t xml:space="preserve">1    </t>
    </r>
    <r>
      <rPr>
        <i/>
        <sz val="7"/>
        <rFont val="Calibri"/>
        <family val="2"/>
        <scheme val="minor"/>
      </rPr>
      <t>Producers with five or more colonies.  Colonies which produced honey in more than one state were counted in each state.</t>
    </r>
  </si>
  <si>
    <t>Cattle and Calves Marketed from Feedlots, 2011-2020</t>
  </si>
  <si>
    <r>
      <rPr>
        <i/>
        <vertAlign val="superscript"/>
        <sz val="7"/>
        <rFont val="Calibri"/>
        <family val="2"/>
        <scheme val="minor"/>
      </rPr>
      <t xml:space="preserve">2 </t>
    </r>
    <r>
      <rPr>
        <i/>
        <sz val="7"/>
        <rFont val="Calibri"/>
        <family val="2"/>
        <scheme val="minor"/>
      </rPr>
      <t xml:space="preserve">   Includes custom slaughter for use on farms where produced and state out-shipments, but excludes inter-farm sales within the state. </t>
    </r>
  </si>
  <si>
    <t>1,000 Lbs.</t>
  </si>
  <si>
    <r>
      <t xml:space="preserve">All Livestock </t>
    </r>
    <r>
      <rPr>
        <b/>
        <vertAlign val="superscript"/>
        <sz val="8"/>
        <color rgb="FF2A6F1F"/>
        <rFont val="Calibri"/>
        <family val="2"/>
        <scheme val="minor"/>
      </rPr>
      <t>4</t>
    </r>
  </si>
  <si>
    <r>
      <rPr>
        <i/>
        <vertAlign val="superscript"/>
        <sz val="7"/>
        <rFont val="Calibri"/>
        <family val="2"/>
        <scheme val="minor"/>
      </rPr>
      <t xml:space="preserve">4 </t>
    </r>
    <r>
      <rPr>
        <i/>
        <sz val="7"/>
        <rFont val="Calibri"/>
        <family val="2"/>
        <scheme val="minor"/>
      </rPr>
      <t xml:space="preserve">     Livestock total does not include sheep and lambs.</t>
    </r>
  </si>
  <si>
    <t>NA   Not available.</t>
  </si>
  <si>
    <t>Manufactured Dairy Products, 2013-2020</t>
  </si>
  <si>
    <r>
      <t xml:space="preserve">Ice Cream </t>
    </r>
    <r>
      <rPr>
        <vertAlign val="superscript"/>
        <sz val="8"/>
        <rFont val="Calibri"/>
        <family val="2"/>
        <scheme val="minor"/>
      </rPr>
      <t>5, 6</t>
    </r>
  </si>
  <si>
    <r>
      <t xml:space="preserve">Low Fat Ice Cream Total </t>
    </r>
    <r>
      <rPr>
        <vertAlign val="superscript"/>
        <sz val="8"/>
        <rFont val="Calibri"/>
        <family val="2"/>
        <scheme val="minor"/>
      </rPr>
      <t>6, 7</t>
    </r>
  </si>
  <si>
    <r>
      <t xml:space="preserve">Water Ices </t>
    </r>
    <r>
      <rPr>
        <vertAlign val="superscript"/>
        <sz val="8"/>
        <rFont val="Calibri"/>
        <family val="2"/>
        <scheme val="minor"/>
      </rPr>
      <t>6</t>
    </r>
  </si>
  <si>
    <r>
      <t xml:space="preserve">Milk Sherbet </t>
    </r>
    <r>
      <rPr>
        <vertAlign val="superscript"/>
        <sz val="8"/>
        <rFont val="Calibri"/>
        <family val="2"/>
        <scheme val="minor"/>
      </rPr>
      <t>6</t>
    </r>
  </si>
  <si>
    <r>
      <rPr>
        <i/>
        <vertAlign val="superscript"/>
        <sz val="7"/>
        <rFont val="Calibri"/>
        <family val="2"/>
        <scheme val="minor"/>
      </rPr>
      <t>5</t>
    </r>
    <r>
      <rPr>
        <i/>
        <sz val="7"/>
        <rFont val="Calibri"/>
        <family val="2"/>
        <scheme val="minor"/>
      </rPr>
      <t xml:space="preserve">      Contains minimum milk-fat content of 10 percent and not less than 4.5 pounds per gallon.</t>
    </r>
  </si>
  <si>
    <r>
      <rPr>
        <i/>
        <vertAlign val="superscript"/>
        <sz val="7"/>
        <rFont val="Calibri"/>
        <family val="2"/>
        <scheme val="minor"/>
      </rPr>
      <t>4</t>
    </r>
    <r>
      <rPr>
        <i/>
        <sz val="7"/>
        <rFont val="Calibri"/>
        <family val="2"/>
        <scheme val="minor"/>
      </rPr>
      <t xml:space="preserve">      Includes all cheeses not included in the above categories.</t>
    </r>
  </si>
  <si>
    <t>³       Includes Cheddar, Colby, washed curd, stirred curd, Monterey, and Jack.</t>
  </si>
  <si>
    <t>²      Excludes processed cheese and cottage cheese.</t>
  </si>
  <si>
    <t>¹       Preliminary data.</t>
  </si>
  <si>
    <r>
      <rPr>
        <i/>
        <vertAlign val="superscript"/>
        <sz val="7"/>
        <rFont val="Calibri"/>
        <family val="2"/>
        <scheme val="minor"/>
      </rPr>
      <t xml:space="preserve">6  </t>
    </r>
    <r>
      <rPr>
        <i/>
        <sz val="7"/>
        <rFont val="Calibri"/>
        <family val="2"/>
        <scheme val="minor"/>
      </rPr>
      <t xml:space="preserve">    Frozen products in 1,000 gallons.</t>
    </r>
  </si>
  <si>
    <r>
      <rPr>
        <i/>
        <vertAlign val="superscript"/>
        <sz val="7"/>
        <rFont val="Calibri"/>
        <family val="2"/>
        <scheme val="minor"/>
      </rPr>
      <t xml:space="preserve">8 </t>
    </r>
    <r>
      <rPr>
        <i/>
        <sz val="7"/>
        <rFont val="Calibri"/>
        <family val="2"/>
        <scheme val="minor"/>
      </rPr>
      <t xml:space="preserve">     Not shown when fewer than three plants reported or individual plant operations could be disclosed.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</si>
</sst>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6" formatCode="&quot;$&quot;#,##0_);[Red]\(&quot;$&quot;#,##0\)"/>
    <numFmt numFmtId="41" formatCode="_(* #,##0_);_(* \(#,##0\);_(* &quot;-&quot;_);_(@_)"/>
    <numFmt numFmtId="43" formatCode="_(* #,##0.00_);_(* \(#,##0.00\);_(* &quot;-&quot;??_);_(@_)"/>
    <numFmt numFmtId="164" formatCode="0.0"/>
    <numFmt numFmtId="165" formatCode="#,##0.0"/>
    <numFmt numFmtId="166" formatCode="&quot;$&quot;#,##0"/>
    <numFmt numFmtId="167" formatCode="_(* #,##0_);_(* \(#,##0\);_(* &quot;-&quot;??_);_(@_)"/>
    <numFmt numFmtId="168" formatCode="#,##0.000"/>
    <numFmt numFmtId="169" formatCode="0.0%"/>
    <numFmt numFmtId="170" formatCode="#,##0.0000"/>
    <numFmt numFmtId="171" formatCode="#,##0;[Red]#,##0"/>
    <numFmt numFmtId="172" formatCode="_(* #,##0.0_);_(* \(#,##0.0\);_(* &quot;-&quot;??_);_(@_)"/>
  </numFmts>
  <fonts count="7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color rgb="FF296F1F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8"/>
      <color rgb="FF296F1F"/>
      <name val="Calibri"/>
      <family val="2"/>
      <scheme val="minor"/>
    </font>
    <font>
      <i/>
      <sz val="8"/>
      <name val="Calibri"/>
      <family val="2"/>
      <scheme val="minor"/>
    </font>
    <font>
      <i/>
      <sz val="10"/>
      <name val="Calibri"/>
      <family val="2"/>
      <scheme val="minor"/>
    </font>
    <font>
      <b/>
      <sz val="8"/>
      <color rgb="FF2A6F1F"/>
      <name val="Calibri"/>
      <family val="2"/>
    </font>
    <font>
      <sz val="8"/>
      <name val="Calibri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8"/>
      <color rgb="FFFF0000"/>
      <name val="Calibri"/>
      <family val="2"/>
      <scheme val="minor"/>
    </font>
    <font>
      <u/>
      <sz val="10"/>
      <color theme="10"/>
      <name val="Arial"/>
      <family val="2"/>
    </font>
    <font>
      <b/>
      <sz val="10"/>
      <name val="Arial"/>
      <family val="2"/>
    </font>
    <font>
      <b/>
      <sz val="10"/>
      <color rgb="FFFFFFFF"/>
      <name val="Calibri"/>
      <family val="2"/>
    </font>
    <font>
      <b/>
      <sz val="8"/>
      <color rgb="FF296F1F"/>
      <name val="Calibri"/>
      <family val="2"/>
    </font>
    <font>
      <i/>
      <sz val="8"/>
      <name val="Calibri"/>
      <family val="2"/>
    </font>
    <font>
      <sz val="7.5"/>
      <name val="Calibri"/>
      <family val="2"/>
    </font>
    <font>
      <sz val="8"/>
      <color rgb="FFFF0000"/>
      <name val="Calibri"/>
      <family val="2"/>
    </font>
    <font>
      <sz val="1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8"/>
      <color theme="1"/>
      <name val="Calibri"/>
      <family val="2"/>
      <scheme val="minor"/>
    </font>
    <font>
      <sz val="7.5"/>
      <color theme="1"/>
      <name val="Calibri"/>
      <family val="2"/>
    </font>
    <font>
      <sz val="8"/>
      <color theme="1"/>
      <name val="Calibri"/>
      <family val="2"/>
    </font>
    <font>
      <b/>
      <sz val="10"/>
      <color rgb="FFFF0000"/>
      <name val="Arial"/>
      <family val="2"/>
    </font>
    <font>
      <i/>
      <sz val="7"/>
      <name val="Calibri"/>
      <family val="2"/>
    </font>
    <font>
      <b/>
      <sz val="8"/>
      <color rgb="FF2A6F1F"/>
      <name val="Calibri"/>
      <family val="2"/>
      <scheme val="minor"/>
    </font>
    <font>
      <b/>
      <sz val="10"/>
      <color rgb="FF2A6F1F"/>
      <name val="Calibri"/>
      <family val="2"/>
      <scheme val="minor"/>
    </font>
    <font>
      <i/>
      <sz val="7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vertAlign val="superscript"/>
      <sz val="9"/>
      <name val="Arial"/>
      <family val="2"/>
    </font>
    <font>
      <vertAlign val="superscript"/>
      <sz val="8"/>
      <name val="Calibri"/>
      <family val="2"/>
      <scheme val="minor"/>
    </font>
    <font>
      <vertAlign val="superscript"/>
      <sz val="8"/>
      <color theme="1"/>
      <name val="Calibri"/>
      <family val="2"/>
      <scheme val="minor"/>
    </font>
    <font>
      <i/>
      <vertAlign val="superscript"/>
      <sz val="7"/>
      <name val="Calibri"/>
      <family val="2"/>
      <scheme val="minor"/>
    </font>
    <font>
      <b/>
      <vertAlign val="superscript"/>
      <sz val="10"/>
      <color theme="0"/>
      <name val="Calibri"/>
      <family val="2"/>
      <scheme val="minor"/>
    </font>
    <font>
      <b/>
      <vertAlign val="superscript"/>
      <sz val="8"/>
      <color rgb="FF296F1F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vertAlign val="superscript"/>
      <sz val="8"/>
      <color rgb="FF296F1F"/>
      <name val="Calibri"/>
      <family val="2"/>
    </font>
    <font>
      <vertAlign val="superscript"/>
      <sz val="8"/>
      <name val="Calibri"/>
      <family val="2"/>
    </font>
    <font>
      <i/>
      <vertAlign val="superscript"/>
      <sz val="7"/>
      <name val="Calibri"/>
      <family val="2"/>
    </font>
    <font>
      <b/>
      <vertAlign val="superscript"/>
      <sz val="8"/>
      <color rgb="FF2A6F1F"/>
      <name val="Calibri"/>
      <family val="2"/>
      <scheme val="minor"/>
    </font>
    <font>
      <b/>
      <sz val="8"/>
      <color theme="1"/>
      <name val="Calibri"/>
      <family val="2"/>
    </font>
    <font>
      <i/>
      <vertAlign val="superscript"/>
      <sz val="8"/>
      <name val="Calibri"/>
      <family val="2"/>
    </font>
    <font>
      <b/>
      <sz val="11"/>
      <color rgb="FFFF0000"/>
      <name val="Arial"/>
      <family val="2"/>
    </font>
    <font>
      <b/>
      <sz val="12"/>
      <color rgb="FFFF0000"/>
      <name val="Arial"/>
      <family val="2"/>
    </font>
    <font>
      <sz val="8"/>
      <color rgb="FF000000"/>
      <name val="Calibri"/>
      <family val="2"/>
    </font>
    <font>
      <b/>
      <sz val="8"/>
      <color rgb="FF000000"/>
      <name val="Calibri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i/>
      <sz val="9"/>
      <name val="Calibri"/>
      <family val="2"/>
      <scheme val="minor"/>
    </font>
    <font>
      <sz val="9"/>
      <name val="Arial"/>
      <family val="2"/>
    </font>
    <font>
      <sz val="7"/>
      <color theme="1"/>
      <name val="Calibri"/>
      <family val="2"/>
      <scheme val="minor"/>
    </font>
    <font>
      <sz val="7"/>
      <color rgb="FFFF0000"/>
      <name val="Calibri"/>
      <family val="2"/>
      <scheme val="minor"/>
    </font>
    <font>
      <i/>
      <sz val="7"/>
      <color theme="1"/>
      <name val="Calibri"/>
      <family val="2"/>
      <scheme val="minor"/>
    </font>
    <font>
      <i/>
      <vertAlign val="superscript"/>
      <sz val="7"/>
      <color theme="1"/>
      <name val="Calibri"/>
      <family val="2"/>
      <scheme val="minor"/>
    </font>
    <font>
      <b/>
      <sz val="8"/>
      <name val="Calibri"/>
      <family val="2"/>
    </font>
    <font>
      <sz val="14"/>
      <name val="Calibri"/>
      <family val="2"/>
      <scheme val="minor"/>
    </font>
    <font>
      <sz val="9"/>
      <color rgb="FF000000"/>
      <name val="Arial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11"/>
      <color theme="1"/>
      <name val="Calibri"/>
      <family val="2"/>
    </font>
    <font>
      <b/>
      <sz val="9"/>
      <name val="Calibri"/>
      <family val="2"/>
    </font>
    <font>
      <sz val="7"/>
      <name val="Arial"/>
      <family val="2"/>
    </font>
    <font>
      <sz val="7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296F1F"/>
        <bgColor indexed="64"/>
      </patternFill>
    </fill>
    <fill>
      <patternFill patternType="solid">
        <fgColor rgb="FF2A6F1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rgb="FF2A6F1F"/>
      </bottom>
      <diagonal/>
    </border>
    <border>
      <left/>
      <right/>
      <top style="medium">
        <color rgb="FF2A6F1F"/>
      </top>
      <bottom/>
      <diagonal/>
    </border>
    <border>
      <left/>
      <right/>
      <top/>
      <bottom style="thin">
        <color rgb="FF296F1F"/>
      </bottom>
      <diagonal/>
    </border>
    <border>
      <left/>
      <right/>
      <top/>
      <bottom style="medium">
        <color rgb="FF296F1F"/>
      </bottom>
      <diagonal/>
    </border>
    <border>
      <left/>
      <right/>
      <top style="thin">
        <color rgb="FF296F1F"/>
      </top>
      <bottom/>
      <diagonal/>
    </border>
    <border>
      <left/>
      <right/>
      <top style="thin">
        <color rgb="FF2A6F1F"/>
      </top>
      <bottom/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 tint="-0.249977111117893"/>
      </bottom>
      <diagonal/>
    </border>
    <border>
      <left style="thin">
        <color theme="0" tint="-0.249977111117893"/>
      </left>
      <right/>
      <top/>
      <bottom/>
      <diagonal/>
    </border>
    <border>
      <left/>
      <right/>
      <top/>
      <bottom style="thin">
        <color rgb="FF2A6F1F"/>
      </bottom>
      <diagonal/>
    </border>
    <border>
      <left style="medium">
        <color rgb="FFD3D3D3"/>
      </left>
      <right style="medium">
        <color rgb="FFD3D3D3"/>
      </right>
      <top style="medium">
        <color rgb="FFD3D3D3"/>
      </top>
      <bottom style="medium">
        <color rgb="FFD3D3D3"/>
      </bottom>
      <diagonal/>
    </border>
  </borders>
  <cellStyleXfs count="7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43" fontId="3" fillId="0" borderId="0" applyFont="0" applyFill="0" applyBorder="0" applyAlignment="0" applyProtection="0"/>
    <xf numFmtId="0" fontId="28" fillId="0" borderId="0"/>
    <xf numFmtId="9" fontId="29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</cellStyleXfs>
  <cellXfs count="606">
    <xf numFmtId="0" fontId="0" fillId="0" borderId="0" xfId="0"/>
    <xf numFmtId="3" fontId="7" fillId="0" borderId="0" xfId="0" applyNumberFormat="1" applyFont="1" applyBorder="1" applyAlignment="1">
      <alignment horizontal="right"/>
    </xf>
    <xf numFmtId="3" fontId="7" fillId="0" borderId="0" xfId="0" applyNumberFormat="1" applyFont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left"/>
    </xf>
    <xf numFmtId="3" fontId="9" fillId="0" borderId="0" xfId="0" applyNumberFormat="1" applyFont="1" applyBorder="1" applyAlignment="1">
      <alignment horizontal="left"/>
    </xf>
    <xf numFmtId="3" fontId="7" fillId="0" borderId="0" xfId="0" applyNumberFormat="1" applyFont="1" applyBorder="1" applyAlignment="1">
      <alignment horizontal="left"/>
    </xf>
    <xf numFmtId="3" fontId="7" fillId="0" borderId="0" xfId="0" quotePrefix="1" applyNumberFormat="1" applyFont="1" applyBorder="1" applyAlignment="1">
      <alignment horizontal="right"/>
    </xf>
    <xf numFmtId="3" fontId="7" fillId="0" borderId="0" xfId="0" applyNumberFormat="1" applyFont="1" applyBorder="1" applyAlignment="1"/>
    <xf numFmtId="3" fontId="14" fillId="0" borderId="0" xfId="0" applyNumberFormat="1" applyFont="1" applyBorder="1" applyAlignment="1">
      <alignment horizontal="center"/>
    </xf>
    <xf numFmtId="3" fontId="7" fillId="0" borderId="0" xfId="0" applyNumberFormat="1" applyFont="1" applyBorder="1" applyAlignment="1">
      <alignment horizontal="center"/>
    </xf>
    <xf numFmtId="3" fontId="7" fillId="0" borderId="0" xfId="0" applyNumberFormat="1" applyFont="1" applyBorder="1" applyAlignment="1">
      <alignment horizontal="right" indent="1"/>
    </xf>
    <xf numFmtId="3" fontId="7" fillId="0" borderId="0" xfId="0" applyNumberFormat="1" applyFont="1" applyBorder="1" applyAlignment="1">
      <alignment horizontal="justify" vertical="top" wrapText="1"/>
    </xf>
    <xf numFmtId="3" fontId="7" fillId="0" borderId="0" xfId="0" quotePrefix="1" applyNumberFormat="1" applyFont="1" applyBorder="1" applyAlignment="1">
      <alignment horizontal="right" indent="1"/>
    </xf>
    <xf numFmtId="2" fontId="7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center"/>
    </xf>
    <xf numFmtId="165" fontId="7" fillId="0" borderId="0" xfId="0" applyNumberFormat="1" applyFont="1" applyBorder="1" applyAlignment="1">
      <alignment horizontal="right" inden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/>
    <xf numFmtId="0" fontId="14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6" fontId="14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3" fontId="8" fillId="0" borderId="0" xfId="0" applyNumberFormat="1" applyFont="1" applyBorder="1" applyAlignment="1"/>
    <xf numFmtId="3" fontId="7" fillId="0" borderId="0" xfId="0" applyNumberFormat="1" applyFont="1" applyBorder="1" applyAlignment="1">
      <alignment horizontal="right" wrapText="1" indent="1"/>
    </xf>
    <xf numFmtId="1" fontId="7" fillId="0" borderId="0" xfId="0" applyNumberFormat="1" applyFont="1" applyBorder="1" applyAlignment="1">
      <alignment horizontal="center"/>
    </xf>
    <xf numFmtId="0" fontId="7" fillId="0" borderId="0" xfId="2" applyNumberFormat="1" applyFont="1" applyBorder="1" applyAlignment="1">
      <alignment horizontal="center"/>
    </xf>
    <xf numFmtId="0" fontId="7" fillId="0" borderId="0" xfId="0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horizontal="justify" vertical="top" wrapText="1"/>
    </xf>
    <xf numFmtId="3" fontId="7" fillId="0" borderId="0" xfId="0" quotePrefix="1" applyNumberFormat="1" applyFont="1" applyBorder="1" applyAlignment="1">
      <alignment horizontal="center"/>
    </xf>
    <xf numFmtId="165" fontId="7" fillId="0" borderId="0" xfId="0" applyNumberFormat="1" applyFont="1" applyBorder="1" applyAlignment="1">
      <alignment horizontal="center"/>
    </xf>
    <xf numFmtId="164" fontId="7" fillId="0" borderId="0" xfId="0" applyNumberFormat="1" applyFont="1" applyBorder="1" applyAlignment="1">
      <alignment horizontal="right" indent="1"/>
    </xf>
    <xf numFmtId="4" fontId="7" fillId="0" borderId="0" xfId="0" applyNumberFormat="1" applyFont="1" applyBorder="1" applyAlignment="1"/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3" fontId="7" fillId="0" borderId="0" xfId="0" applyNumberFormat="1" applyFont="1" applyBorder="1" applyAlignment="1">
      <alignment horizontal="center"/>
    </xf>
    <xf numFmtId="3" fontId="7" fillId="0" borderId="0" xfId="0" applyNumberFormat="1" applyFont="1" applyBorder="1" applyAlignment="1">
      <alignment horizontal="left"/>
    </xf>
    <xf numFmtId="3" fontId="7" fillId="0" borderId="0" xfId="0" applyNumberFormat="1" applyFont="1" applyBorder="1" applyAlignment="1"/>
    <xf numFmtId="3" fontId="7" fillId="0" borderId="0" xfId="0" applyNumberFormat="1" applyFont="1" applyBorder="1" applyAlignment="1">
      <alignment horizontal="left"/>
    </xf>
    <xf numFmtId="0" fontId="7" fillId="0" borderId="0" xfId="0" applyFont="1"/>
    <xf numFmtId="0" fontId="17" fillId="0" borderId="0" xfId="0" applyFont="1" applyAlignment="1">
      <alignment horizontal="right" vertical="top" wrapText="1"/>
    </xf>
    <xf numFmtId="3" fontId="17" fillId="0" borderId="0" xfId="0" applyNumberFormat="1" applyFont="1" applyAlignment="1">
      <alignment horizontal="right" vertical="top" wrapText="1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right" indent="1"/>
    </xf>
    <xf numFmtId="3" fontId="7" fillId="0" borderId="0" xfId="0" applyNumberFormat="1" applyFont="1" applyBorder="1" applyAlignment="1"/>
    <xf numFmtId="3" fontId="14" fillId="0" borderId="0" xfId="0" applyNumberFormat="1" applyFont="1" applyBorder="1" applyAlignment="1">
      <alignment horizontal="right"/>
    </xf>
    <xf numFmtId="3" fontId="14" fillId="0" borderId="0" xfId="0" quotePrefix="1" applyNumberFormat="1" applyFont="1" applyBorder="1" applyAlignment="1">
      <alignment horizontal="right"/>
    </xf>
    <xf numFmtId="3" fontId="7" fillId="0" borderId="0" xfId="0" applyNumberFormat="1" applyFont="1" applyBorder="1" applyAlignment="1">
      <alignment horizontal="center"/>
    </xf>
    <xf numFmtId="3" fontId="0" fillId="0" borderId="0" xfId="0" applyNumberFormat="1"/>
    <xf numFmtId="0" fontId="7" fillId="0" borderId="0" xfId="0" applyFont="1" applyFill="1" applyBorder="1" applyAlignment="1">
      <alignment horizontal="center"/>
    </xf>
    <xf numFmtId="0" fontId="8" fillId="0" borderId="0" xfId="0" applyFont="1"/>
    <xf numFmtId="0" fontId="8" fillId="0" borderId="0" xfId="0" applyFont="1" applyBorder="1"/>
    <xf numFmtId="0" fontId="18" fillId="0" borderId="0" xfId="0" applyFont="1"/>
    <xf numFmtId="3" fontId="7" fillId="0" borderId="0" xfId="0" applyNumberFormat="1" applyFont="1" applyFill="1" applyBorder="1" applyAlignment="1">
      <alignment horizontal="right"/>
    </xf>
    <xf numFmtId="3" fontId="7" fillId="0" borderId="0" xfId="0" applyNumberFormat="1" applyFont="1" applyBorder="1" applyAlignment="1">
      <alignment horizontal="center"/>
    </xf>
    <xf numFmtId="164" fontId="21" fillId="0" borderId="0" xfId="1" applyNumberFormat="1" applyFont="1" applyBorder="1" applyAlignment="1" applyProtection="1">
      <alignment horizontal="right" indent="1"/>
    </xf>
    <xf numFmtId="0" fontId="7" fillId="0" borderId="0" xfId="0" applyFont="1" applyAlignment="1">
      <alignment horizontal="center"/>
    </xf>
    <xf numFmtId="0" fontId="17" fillId="0" borderId="0" xfId="0" applyFont="1" applyAlignment="1">
      <alignment vertical="top" wrapText="1"/>
    </xf>
    <xf numFmtId="0" fontId="7" fillId="0" borderId="0" xfId="0" applyNumberFormat="1" applyFont="1" applyBorder="1" applyAlignment="1">
      <alignment horizontal="center"/>
    </xf>
    <xf numFmtId="3" fontId="7" fillId="0" borderId="0" xfId="0" quotePrefix="1" applyNumberFormat="1" applyFont="1" applyBorder="1" applyAlignment="1">
      <alignment horizontal="center"/>
    </xf>
    <xf numFmtId="3" fontId="7" fillId="0" borderId="0" xfId="0" applyNumberFormat="1" applyFont="1" applyBorder="1" applyAlignment="1">
      <alignment horizontal="center"/>
    </xf>
    <xf numFmtId="3" fontId="14" fillId="0" borderId="0" xfId="0" applyNumberFormat="1" applyFont="1" applyBorder="1" applyAlignment="1">
      <alignment horizontal="left"/>
    </xf>
    <xf numFmtId="0" fontId="22" fillId="0" borderId="0" xfId="0" applyFont="1"/>
    <xf numFmtId="165" fontId="7" fillId="0" borderId="0" xfId="0" applyNumberFormat="1" applyFont="1" applyBorder="1" applyAlignment="1">
      <alignment horizontal="right" indent="1"/>
    </xf>
    <xf numFmtId="41" fontId="0" fillId="0" borderId="0" xfId="2" applyNumberFormat="1" applyFont="1"/>
    <xf numFmtId="165" fontId="0" fillId="0" borderId="0" xfId="0" applyNumberFormat="1"/>
    <xf numFmtId="3" fontId="7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4" fontId="7" fillId="0" borderId="0" xfId="0" applyNumberFormat="1" applyFont="1" applyBorder="1" applyAlignment="1">
      <alignment horizontal="center"/>
    </xf>
    <xf numFmtId="3" fontId="9" fillId="0" borderId="0" xfId="0" applyNumberFormat="1" applyFont="1" applyFill="1" applyBorder="1" applyAlignment="1">
      <alignment horizontal="right" indent="2"/>
    </xf>
    <xf numFmtId="3" fontId="7" fillId="0" borderId="0" xfId="0" applyNumberFormat="1" applyFont="1" applyFill="1" applyBorder="1" applyAlignment="1"/>
    <xf numFmtId="3" fontId="7" fillId="0" borderId="0" xfId="0" applyNumberFormat="1" applyFont="1" applyFill="1" applyBorder="1" applyAlignment="1">
      <alignment horizontal="right" indent="1"/>
    </xf>
    <xf numFmtId="0" fontId="5" fillId="0" borderId="0" xfId="1" applyAlignment="1" applyProtection="1">
      <alignment horizontal="right"/>
    </xf>
    <xf numFmtId="0" fontId="0" fillId="0" borderId="0" xfId="0" applyFill="1"/>
    <xf numFmtId="3" fontId="4" fillId="0" borderId="0" xfId="0" applyNumberFormat="1" applyFont="1" applyAlignment="1"/>
    <xf numFmtId="0" fontId="9" fillId="0" borderId="0" xfId="0" applyFont="1" applyAlignment="1">
      <alignment horizontal="center"/>
    </xf>
    <xf numFmtId="168" fontId="7" fillId="0" borderId="0" xfId="0" applyNumberFormat="1" applyFont="1" applyBorder="1" applyAlignment="1"/>
    <xf numFmtId="0" fontId="7" fillId="0" borderId="0" xfId="0" applyFont="1" applyBorder="1" applyAlignment="1">
      <alignment horizontal="center"/>
    </xf>
    <xf numFmtId="0" fontId="3" fillId="0" borderId="0" xfId="0" applyFont="1" applyFill="1"/>
    <xf numFmtId="0" fontId="7" fillId="0" borderId="0" xfId="0" applyFont="1" applyFill="1" applyBorder="1" applyAlignment="1"/>
    <xf numFmtId="0" fontId="8" fillId="0" borderId="0" xfId="0" applyFont="1" applyFill="1"/>
    <xf numFmtId="3" fontId="17" fillId="0" borderId="0" xfId="0" applyNumberFormat="1" applyFont="1" applyAlignment="1">
      <alignment horizontal="center"/>
    </xf>
    <xf numFmtId="0" fontId="0" fillId="0" borderId="0" xfId="0" applyBorder="1"/>
    <xf numFmtId="0" fontId="0" fillId="0" borderId="0" xfId="0" applyFill="1" applyBorder="1"/>
    <xf numFmtId="3" fontId="7" fillId="0" borderId="0" xfId="0" applyNumberFormat="1" applyFont="1" applyBorder="1" applyAlignment="1">
      <alignment horizontal="center"/>
    </xf>
    <xf numFmtId="4" fontId="7" fillId="0" borderId="0" xfId="0" applyNumberFormat="1" applyFont="1" applyBorder="1" applyAlignment="1">
      <alignment horizontal="center"/>
    </xf>
    <xf numFmtId="3" fontId="26" fillId="0" borderId="0" xfId="0" applyNumberFormat="1" applyFont="1" applyBorder="1" applyAlignment="1">
      <alignment horizontal="right"/>
    </xf>
    <xf numFmtId="3" fontId="26" fillId="0" borderId="0" xfId="0" applyNumberFormat="1" applyFont="1" applyFill="1" applyBorder="1" applyAlignment="1">
      <alignment horizontal="right"/>
    </xf>
    <xf numFmtId="0" fontId="24" fillId="0" borderId="0" xfId="0" applyFont="1" applyAlignment="1">
      <alignment horizontal="center"/>
    </xf>
    <xf numFmtId="3" fontId="26" fillId="0" borderId="0" xfId="0" applyNumberFormat="1" applyFont="1" applyAlignment="1">
      <alignment horizontal="right"/>
    </xf>
    <xf numFmtId="0" fontId="27" fillId="0" borderId="0" xfId="0" applyFont="1" applyAlignment="1"/>
    <xf numFmtId="3" fontId="7" fillId="0" borderId="0" xfId="0" applyNumberFormat="1" applyFont="1" applyFill="1" applyBorder="1" applyAlignment="1">
      <alignment horizontal="center" vertical="center" wrapText="1"/>
    </xf>
    <xf numFmtId="3" fontId="0" fillId="0" borderId="0" xfId="0" applyNumberFormat="1" applyBorder="1"/>
    <xf numFmtId="169" fontId="7" fillId="0" borderId="0" xfId="4" applyNumberFormat="1" applyFont="1"/>
    <xf numFmtId="3" fontId="7" fillId="0" borderId="0" xfId="0" applyNumberFormat="1" applyFont="1" applyBorder="1" applyAlignment="1">
      <alignment horizontal="center"/>
    </xf>
    <xf numFmtId="165" fontId="7" fillId="0" borderId="0" xfId="0" applyNumberFormat="1" applyFont="1" applyBorder="1" applyAlignment="1">
      <alignment horizontal="right" indent="1"/>
    </xf>
    <xf numFmtId="3" fontId="7" fillId="0" borderId="0" xfId="0" applyNumberFormat="1" applyFont="1" applyBorder="1" applyAlignment="1">
      <alignment horizontal="right" indent="1"/>
    </xf>
    <xf numFmtId="16" fontId="0" fillId="0" borderId="0" xfId="0" applyNumberFormat="1"/>
    <xf numFmtId="0" fontId="3" fillId="0" borderId="0" xfId="0" applyFont="1"/>
    <xf numFmtId="0" fontId="7" fillId="0" borderId="0" xfId="0" applyNumberFormat="1" applyFont="1" applyBorder="1" applyAlignment="1">
      <alignment horizontal="center"/>
    </xf>
    <xf numFmtId="3" fontId="7" fillId="0" borderId="0" xfId="0" applyNumberFormat="1" applyFont="1" applyBorder="1" applyAlignment="1">
      <alignment horizontal="center"/>
    </xf>
    <xf numFmtId="3" fontId="7" fillId="0" borderId="0" xfId="0" applyNumberFormat="1" applyFont="1" applyBorder="1" applyAlignment="1">
      <alignment horizontal="center"/>
    </xf>
    <xf numFmtId="3" fontId="7" fillId="0" borderId="0" xfId="0" applyNumberFormat="1" applyFont="1"/>
    <xf numFmtId="165" fontId="7" fillId="0" borderId="0" xfId="0" applyNumberFormat="1" applyFont="1" applyBorder="1" applyAlignment="1"/>
    <xf numFmtId="167" fontId="0" fillId="0" borderId="0" xfId="2" applyNumberFormat="1" applyFont="1"/>
    <xf numFmtId="164" fontId="0" fillId="0" borderId="0" xfId="0" applyNumberFormat="1"/>
    <xf numFmtId="3" fontId="3" fillId="0" borderId="0" xfId="0" applyNumberFormat="1" applyFont="1"/>
    <xf numFmtId="3" fontId="13" fillId="0" borderId="0" xfId="0" applyNumberFormat="1" applyFont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165" fontId="9" fillId="0" borderId="0" xfId="0" applyNumberFormat="1" applyFont="1" applyBorder="1" applyAlignment="1">
      <alignment horizontal="right" indent="1"/>
    </xf>
    <xf numFmtId="3" fontId="7" fillId="0" borderId="0" xfId="0" applyNumberFormat="1" applyFont="1" applyBorder="1" applyAlignment="1">
      <alignment horizontal="right" indent="5"/>
    </xf>
    <xf numFmtId="4" fontId="7" fillId="0" borderId="0" xfId="0" applyNumberFormat="1" applyFont="1" applyBorder="1" applyAlignment="1">
      <alignment horizontal="right" indent="5"/>
    </xf>
    <xf numFmtId="0" fontId="13" fillId="0" borderId="0" xfId="0" applyNumberFormat="1" applyFont="1" applyBorder="1" applyAlignment="1">
      <alignment horizontal="center" vertical="center" wrapText="1"/>
    </xf>
    <xf numFmtId="0" fontId="19" fillId="0" borderId="0" xfId="0" applyFont="1"/>
    <xf numFmtId="3" fontId="20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3" fontId="36" fillId="0" borderId="0" xfId="0" applyNumberFormat="1" applyFont="1" applyBorder="1" applyAlignment="1">
      <alignment horizontal="left"/>
    </xf>
    <xf numFmtId="0" fontId="7" fillId="0" borderId="0" xfId="0" applyFont="1" applyAlignment="1">
      <alignment wrapText="1"/>
    </xf>
    <xf numFmtId="0" fontId="7" fillId="0" borderId="0" xfId="0" applyFont="1" applyBorder="1"/>
    <xf numFmtId="0" fontId="40" fillId="0" borderId="0" xfId="0" applyFont="1" applyAlignment="1">
      <alignment horizontal="center"/>
    </xf>
    <xf numFmtId="0" fontId="7" fillId="0" borderId="1" xfId="0" applyFont="1" applyBorder="1" applyAlignment="1">
      <alignment wrapText="1"/>
    </xf>
    <xf numFmtId="3" fontId="14" fillId="0" borderId="0" xfId="0" applyNumberFormat="1" applyFont="1" applyBorder="1" applyAlignment="1">
      <alignment vertical="top" wrapText="1"/>
    </xf>
    <xf numFmtId="3" fontId="36" fillId="0" borderId="1" xfId="0" applyNumberFormat="1" applyFont="1" applyBorder="1" applyAlignment="1">
      <alignment horizontal="left"/>
    </xf>
    <xf numFmtId="3" fontId="36" fillId="0" borderId="0" xfId="0" applyNumberFormat="1" applyFont="1" applyBorder="1" applyAlignment="1">
      <alignment horizontal="center"/>
    </xf>
    <xf numFmtId="3" fontId="36" fillId="0" borderId="0" xfId="0" applyNumberFormat="1" applyFont="1" applyBorder="1" applyAlignment="1"/>
    <xf numFmtId="3" fontId="38" fillId="0" borderId="0" xfId="0" applyNumberFormat="1" applyFont="1" applyBorder="1" applyAlignment="1">
      <alignment vertical="top" wrapText="1"/>
    </xf>
    <xf numFmtId="0" fontId="7" fillId="0" borderId="1" xfId="0" applyNumberFormat="1" applyFont="1" applyBorder="1" applyAlignment="1">
      <alignment horizontal="center"/>
    </xf>
    <xf numFmtId="0" fontId="9" fillId="0" borderId="0" xfId="0" applyFont="1"/>
    <xf numFmtId="1" fontId="7" fillId="0" borderId="1" xfId="0" applyNumberFormat="1" applyFont="1" applyBorder="1" applyAlignment="1">
      <alignment horizontal="left" indent="1"/>
    </xf>
    <xf numFmtId="3" fontId="7" fillId="0" borderId="0" xfId="0" applyNumberFormat="1" applyFont="1" applyBorder="1" applyAlignment="1" applyProtection="1">
      <alignment horizontal="right" indent="2"/>
      <protection locked="0"/>
    </xf>
    <xf numFmtId="3" fontId="36" fillId="0" borderId="1" xfId="0" applyNumberFormat="1" applyFont="1" applyFill="1" applyBorder="1" applyAlignment="1">
      <alignment horizontal="right" indent="1"/>
    </xf>
    <xf numFmtId="49" fontId="7" fillId="0" borderId="0" xfId="0" applyNumberFormat="1" applyFont="1" applyBorder="1" applyAlignment="1">
      <alignment horizontal="left"/>
    </xf>
    <xf numFmtId="165" fontId="7" fillId="0" borderId="0" xfId="0" applyNumberFormat="1" applyFont="1" applyFill="1" applyBorder="1" applyAlignment="1">
      <alignment horizontal="right" indent="1"/>
    </xf>
    <xf numFmtId="0" fontId="17" fillId="0" borderId="0" xfId="0" applyFont="1" applyAlignment="1">
      <alignment horizontal="right" vertical="justify" indent="2"/>
    </xf>
    <xf numFmtId="0" fontId="7" fillId="0" borderId="0" xfId="0" applyFont="1" applyAlignment="1">
      <alignment horizontal="left" wrapText="1" inden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 wrapText="1" indent="2"/>
    </xf>
    <xf numFmtId="3" fontId="38" fillId="0" borderId="0" xfId="0" applyNumberFormat="1" applyFont="1" applyBorder="1" applyAlignment="1"/>
    <xf numFmtId="1" fontId="17" fillId="0" borderId="0" xfId="0" applyNumberFormat="1" applyFont="1" applyAlignment="1">
      <alignment horizontal="left" vertical="justify" indent="1"/>
    </xf>
    <xf numFmtId="1" fontId="17" fillId="0" borderId="1" xfId="0" applyNumberFormat="1" applyFont="1" applyBorder="1" applyAlignment="1">
      <alignment horizontal="left" vertical="justify" indent="1"/>
    </xf>
    <xf numFmtId="3" fontId="13" fillId="0" borderId="0" xfId="0" applyNumberFormat="1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wrapText="1"/>
    </xf>
    <xf numFmtId="16" fontId="14" fillId="0" borderId="3" xfId="0" applyNumberFormat="1" applyFont="1" applyBorder="1" applyAlignment="1">
      <alignment horizontal="center"/>
    </xf>
    <xf numFmtId="166" fontId="14" fillId="0" borderId="3" xfId="0" applyNumberFormat="1" applyFont="1" applyBorder="1" applyAlignment="1">
      <alignment horizontal="center" vertical="center" wrapText="1"/>
    </xf>
    <xf numFmtId="166" fontId="14" fillId="0" borderId="3" xfId="0" applyNumberFormat="1" applyFont="1" applyBorder="1" applyAlignment="1">
      <alignment horizontal="center"/>
    </xf>
    <xf numFmtId="0" fontId="13" fillId="0" borderId="0" xfId="0" applyFont="1" applyBorder="1" applyAlignment="1">
      <alignment horizontal="center" vertical="center" wrapText="1"/>
    </xf>
    <xf numFmtId="3" fontId="13" fillId="0" borderId="0" xfId="0" applyNumberFormat="1" applyFont="1" applyBorder="1" applyAlignment="1">
      <alignment horizontal="center" vertical="center" wrapText="1"/>
    </xf>
    <xf numFmtId="0" fontId="13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3" fontId="8" fillId="0" borderId="0" xfId="0" applyNumberFormat="1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3" fontId="7" fillId="0" borderId="0" xfId="0" applyNumberFormat="1" applyFont="1" applyBorder="1" applyAlignment="1">
      <alignment vertical="center"/>
    </xf>
    <xf numFmtId="3" fontId="7" fillId="0" borderId="0" xfId="0" applyNumberFormat="1" applyFont="1" applyBorder="1" applyAlignment="1">
      <alignment horizontal="left" vertical="center"/>
    </xf>
    <xf numFmtId="0" fontId="0" fillId="0" borderId="0" xfId="0" applyAlignment="1"/>
    <xf numFmtId="2" fontId="0" fillId="0" borderId="0" xfId="0" applyNumberFormat="1" applyAlignment="1">
      <alignment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NumberFormat="1" applyFont="1" applyFill="1" applyBorder="1" applyAlignment="1">
      <alignment horizontal="center"/>
    </xf>
    <xf numFmtId="167" fontId="7" fillId="0" borderId="0" xfId="0" applyNumberFormat="1" applyFont="1"/>
    <xf numFmtId="0" fontId="7" fillId="0" borderId="0" xfId="0" applyFont="1"/>
    <xf numFmtId="0" fontId="7" fillId="0" borderId="0" xfId="0" applyNumberFormat="1" applyFont="1" applyBorder="1" applyAlignment="1">
      <alignment horizontal="center"/>
    </xf>
    <xf numFmtId="0" fontId="13" fillId="0" borderId="0" xfId="0" applyNumberFormat="1" applyFont="1" applyBorder="1" applyAlignment="1">
      <alignment horizontal="center" vertical="center" wrapText="1"/>
    </xf>
    <xf numFmtId="0" fontId="17" fillId="0" borderId="0" xfId="0" applyFont="1" applyFill="1" applyAlignment="1">
      <alignment horizontal="right" vertical="justify" indent="2"/>
    </xf>
    <xf numFmtId="0" fontId="17" fillId="0" borderId="1" xfId="0" applyFont="1" applyFill="1" applyBorder="1" applyAlignment="1">
      <alignment horizontal="right" vertical="justify" indent="2"/>
    </xf>
    <xf numFmtId="170" fontId="0" fillId="0" borderId="0" xfId="0" applyNumberFormat="1"/>
    <xf numFmtId="0" fontId="34" fillId="0" borderId="0" xfId="0" applyFont="1"/>
    <xf numFmtId="0" fontId="7" fillId="0" borderId="0" xfId="0" applyFont="1" applyFill="1"/>
    <xf numFmtId="0" fontId="7" fillId="0" borderId="0" xfId="0" applyFont="1" applyFill="1" applyAlignment="1">
      <alignment horizontal="center"/>
    </xf>
    <xf numFmtId="169" fontId="7" fillId="0" borderId="0" xfId="4" applyNumberFormat="1" applyFont="1" applyFill="1"/>
    <xf numFmtId="167" fontId="7" fillId="0" borderId="0" xfId="0" applyNumberFormat="1" applyFont="1" applyFill="1"/>
    <xf numFmtId="3" fontId="33" fillId="0" borderId="0" xfId="0" applyNumberFormat="1" applyFont="1" applyFill="1" applyAlignment="1">
      <alignment horizontal="right" vertical="top" wrapText="1"/>
    </xf>
    <xf numFmtId="167" fontId="17" fillId="0" borderId="0" xfId="2" applyNumberFormat="1" applyFont="1" applyFill="1" applyAlignment="1">
      <alignment horizontal="right" vertical="justify" wrapText="1" indent="2"/>
    </xf>
    <xf numFmtId="167" fontId="7" fillId="0" borderId="0" xfId="2" applyNumberFormat="1" applyFont="1" applyFill="1"/>
    <xf numFmtId="3" fontId="51" fillId="0" borderId="0" xfId="0" applyNumberFormat="1" applyFont="1" applyFill="1" applyAlignment="1">
      <alignment horizontal="right" vertical="top" wrapText="1"/>
    </xf>
    <xf numFmtId="0" fontId="9" fillId="0" borderId="0" xfId="0" applyFont="1" applyFill="1"/>
    <xf numFmtId="167" fontId="17" fillId="0" borderId="0" xfId="2" applyNumberFormat="1" applyFont="1" applyFill="1" applyBorder="1" applyAlignment="1">
      <alignment horizontal="right" vertical="justify" wrapText="1" indent="2"/>
    </xf>
    <xf numFmtId="3" fontId="31" fillId="0" borderId="1" xfId="0" applyNumberFormat="1" applyFont="1" applyFill="1" applyBorder="1" applyAlignment="1">
      <alignment horizontal="center"/>
    </xf>
    <xf numFmtId="0" fontId="7" fillId="0" borderId="0" xfId="0" applyNumberFormat="1" applyFont="1" applyBorder="1" applyAlignment="1">
      <alignment horizontal="center"/>
    </xf>
    <xf numFmtId="3" fontId="7" fillId="0" borderId="0" xfId="0" applyNumberFormat="1" applyFont="1" applyFill="1" applyBorder="1" applyAlignment="1">
      <alignment horizontal="center"/>
    </xf>
    <xf numFmtId="165" fontId="19" fillId="0" borderId="0" xfId="0" applyNumberFormat="1" applyFont="1" applyBorder="1" applyAlignment="1">
      <alignment horizontal="right" indent="1"/>
    </xf>
    <xf numFmtId="165" fontId="34" fillId="0" borderId="0" xfId="0" applyNumberFormat="1" applyFont="1" applyBorder="1" applyAlignment="1">
      <alignment horizontal="right" indent="1"/>
    </xf>
    <xf numFmtId="3" fontId="7" fillId="0" borderId="0" xfId="0" applyNumberFormat="1" applyFont="1" applyFill="1" applyBorder="1" applyAlignment="1">
      <alignment horizontal="center"/>
    </xf>
    <xf numFmtId="3" fontId="0" fillId="0" borderId="0" xfId="0" applyNumberFormat="1" applyFill="1"/>
    <xf numFmtId="3" fontId="3" fillId="0" borderId="0" xfId="0" applyNumberFormat="1" applyFont="1" applyFill="1"/>
    <xf numFmtId="171" fontId="7" fillId="0" borderId="0" xfId="0" applyNumberFormat="1" applyFont="1" applyFill="1" applyBorder="1" applyAlignment="1">
      <alignment horizontal="center"/>
    </xf>
    <xf numFmtId="4" fontId="7" fillId="4" borderId="0" xfId="0" applyNumberFormat="1" applyFont="1" applyFill="1" applyBorder="1" applyAlignment="1">
      <alignment horizontal="center"/>
    </xf>
    <xf numFmtId="0" fontId="17" fillId="0" borderId="0" xfId="0" applyFont="1" applyAlignment="1"/>
    <xf numFmtId="3" fontId="9" fillId="0" borderId="0" xfId="0" applyNumberFormat="1" applyFont="1" applyFill="1" applyBorder="1" applyAlignment="1"/>
    <xf numFmtId="0" fontId="7" fillId="0" borderId="0" xfId="0" applyNumberFormat="1" applyFont="1" applyBorder="1" applyAlignment="1">
      <alignment horizontal="center"/>
    </xf>
    <xf numFmtId="0" fontId="7" fillId="0" borderId="1" xfId="0" applyNumberFormat="1" applyFont="1" applyFill="1" applyBorder="1" applyAlignment="1">
      <alignment horizontal="center"/>
    </xf>
    <xf numFmtId="0" fontId="18" fillId="0" borderId="0" xfId="0" applyFont="1" applyFill="1"/>
    <xf numFmtId="0" fontId="34" fillId="0" borderId="0" xfId="0" applyFont="1" applyFill="1"/>
    <xf numFmtId="165" fontId="7" fillId="0" borderId="1" xfId="0" applyNumberFormat="1" applyFont="1" applyFill="1" applyBorder="1" applyAlignment="1">
      <alignment horizontal="center"/>
    </xf>
    <xf numFmtId="1" fontId="17" fillId="0" borderId="0" xfId="0" applyNumberFormat="1" applyFont="1" applyBorder="1" applyAlignment="1">
      <alignment horizontal="left" vertical="justify" indent="1"/>
    </xf>
    <xf numFmtId="0" fontId="17" fillId="0" borderId="0" xfId="0" applyFont="1" applyFill="1" applyBorder="1" applyAlignment="1">
      <alignment horizontal="right" vertical="justify" indent="2"/>
    </xf>
    <xf numFmtId="0" fontId="53" fillId="0" borderId="0" xfId="0" applyFont="1"/>
    <xf numFmtId="0" fontId="54" fillId="0" borderId="0" xfId="0" applyFont="1"/>
    <xf numFmtId="3" fontId="31" fillId="0" borderId="0" xfId="0" applyNumberFormat="1" applyFont="1" applyBorder="1" applyAlignment="1">
      <alignment horizontal="center"/>
    </xf>
    <xf numFmtId="3" fontId="55" fillId="0" borderId="0" xfId="0" applyNumberFormat="1" applyFont="1" applyFill="1" applyBorder="1" applyAlignment="1">
      <alignment horizontal="right" vertical="center" indent="1"/>
    </xf>
    <xf numFmtId="169" fontId="17" fillId="0" borderId="0" xfId="0" applyNumberFormat="1" applyFont="1" applyFill="1" applyBorder="1" applyAlignment="1">
      <alignment horizontal="right" vertical="justify" wrapText="1" indent="2"/>
    </xf>
    <xf numFmtId="0" fontId="13" fillId="0" borderId="0" xfId="0" applyNumberFormat="1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2" fontId="7" fillId="4" borderId="0" xfId="0" applyNumberFormat="1" applyFont="1" applyFill="1" applyBorder="1" applyAlignment="1">
      <alignment horizontal="center"/>
    </xf>
    <xf numFmtId="1" fontId="7" fillId="0" borderId="0" xfId="0" applyNumberFormat="1" applyFont="1" applyBorder="1" applyAlignment="1">
      <alignment horizontal="center"/>
    </xf>
    <xf numFmtId="2" fontId="7" fillId="0" borderId="0" xfId="0" applyNumberFormat="1" applyFont="1"/>
    <xf numFmtId="0" fontId="7" fillId="0" borderId="0" xfId="0" applyFont="1" applyBorder="1" applyAlignment="1">
      <alignment horizontal="center"/>
    </xf>
    <xf numFmtId="0" fontId="7" fillId="0" borderId="6" xfId="0" applyFont="1" applyBorder="1" applyAlignment="1">
      <alignment wrapText="1"/>
    </xf>
    <xf numFmtId="0" fontId="2" fillId="0" borderId="0" xfId="5"/>
    <xf numFmtId="0" fontId="57" fillId="0" borderId="0" xfId="5" applyFont="1"/>
    <xf numFmtId="0" fontId="58" fillId="0" borderId="0" xfId="5" applyFont="1" applyAlignment="1">
      <alignment horizontal="right"/>
    </xf>
    <xf numFmtId="0" fontId="57" fillId="0" borderId="0" xfId="5" applyFont="1" applyAlignment="1">
      <alignment horizontal="right"/>
    </xf>
    <xf numFmtId="0" fontId="2" fillId="0" borderId="0" xfId="5" applyFont="1" applyAlignment="1">
      <alignment horizontal="right"/>
    </xf>
    <xf numFmtId="0" fontId="2" fillId="0" borderId="0" xfId="5" applyAlignment="1">
      <alignment vertical="center"/>
    </xf>
    <xf numFmtId="1" fontId="3" fillId="0" borderId="0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3" fontId="3" fillId="0" borderId="0" xfId="0" applyNumberFormat="1" applyFont="1" applyBorder="1" applyAlignment="1"/>
    <xf numFmtId="3" fontId="3" fillId="0" borderId="0" xfId="0" applyNumberFormat="1" applyFont="1" applyBorder="1" applyAlignment="1">
      <alignment horizontal="left"/>
    </xf>
    <xf numFmtId="0" fontId="7" fillId="0" borderId="1" xfId="2" applyNumberFormat="1" applyFont="1" applyFill="1" applyBorder="1" applyAlignment="1">
      <alignment horizontal="left" indent="2"/>
    </xf>
    <xf numFmtId="3" fontId="3" fillId="0" borderId="0" xfId="0" applyNumberFormat="1" applyFont="1" applyFill="1" applyBorder="1" applyAlignment="1"/>
    <xf numFmtId="3" fontId="56" fillId="0" borderId="0" xfId="0" applyNumberFormat="1" applyFont="1" applyFill="1" applyBorder="1" applyAlignment="1">
      <alignment horizontal="right" vertical="center" indent="1"/>
    </xf>
    <xf numFmtId="0" fontId="16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/>
    <xf numFmtId="6" fontId="25" fillId="0" borderId="0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vertical="top" wrapText="1"/>
    </xf>
    <xf numFmtId="0" fontId="16" fillId="0" borderId="0" xfId="0" applyFont="1" applyFill="1" applyBorder="1" applyAlignment="1">
      <alignment wrapText="1"/>
    </xf>
    <xf numFmtId="0" fontId="7" fillId="0" borderId="0" xfId="0" applyNumberFormat="1" applyFont="1" applyBorder="1" applyAlignment="1">
      <alignment horizontal="center"/>
    </xf>
    <xf numFmtId="3" fontId="7" fillId="0" borderId="0" xfId="0" applyNumberFormat="1" applyFont="1" applyFill="1" applyBorder="1" applyAlignment="1">
      <alignment horizontal="center"/>
    </xf>
    <xf numFmtId="3" fontId="7" fillId="0" borderId="0" xfId="0" applyNumberFormat="1" applyFont="1" applyBorder="1" applyAlignment="1">
      <alignment horizontal="right" indent="5"/>
    </xf>
    <xf numFmtId="164" fontId="7" fillId="0" borderId="0" xfId="0" applyNumberFormat="1" applyFont="1" applyBorder="1" applyAlignment="1">
      <alignment horizontal="right" indent="5"/>
    </xf>
    <xf numFmtId="0" fontId="24" fillId="0" borderId="0" xfId="0" applyFont="1" applyFill="1" applyAlignment="1">
      <alignment horizontal="center"/>
    </xf>
    <xf numFmtId="0" fontId="7" fillId="0" borderId="4" xfId="0" applyNumberFormat="1" applyFont="1" applyFill="1" applyBorder="1" applyAlignment="1">
      <alignment horizontal="center"/>
    </xf>
    <xf numFmtId="3" fontId="7" fillId="0" borderId="0" xfId="0" applyNumberFormat="1" applyFont="1" applyFill="1" applyBorder="1" applyAlignment="1">
      <alignment horizontal="left"/>
    </xf>
    <xf numFmtId="3" fontId="38" fillId="0" borderId="0" xfId="0" applyNumberFormat="1" applyFont="1" applyBorder="1" applyAlignment="1">
      <alignment horizontal="left" indent="1"/>
    </xf>
    <xf numFmtId="3" fontId="7" fillId="0" borderId="0" xfId="0" applyNumberFormat="1" applyFont="1" applyFill="1" applyBorder="1" applyAlignment="1">
      <alignment horizontal="center"/>
    </xf>
    <xf numFmtId="3" fontId="59" fillId="0" borderId="0" xfId="0" applyNumberFormat="1" applyFont="1" applyBorder="1" applyAlignment="1">
      <alignment horizontal="center"/>
    </xf>
    <xf numFmtId="3" fontId="59" fillId="0" borderId="0" xfId="0" applyNumberFormat="1" applyFont="1" applyBorder="1" applyAlignment="1">
      <alignment horizontal="right"/>
    </xf>
    <xf numFmtId="3" fontId="59" fillId="0" borderId="0" xfId="0" applyNumberFormat="1" applyFont="1" applyBorder="1" applyAlignment="1">
      <alignment horizontal="right" vertical="center" wrapText="1"/>
    </xf>
    <xf numFmtId="3" fontId="60" fillId="0" borderId="0" xfId="0" applyNumberFormat="1" applyFont="1" applyFill="1" applyBorder="1" applyAlignment="1">
      <alignment horizontal="right"/>
    </xf>
    <xf numFmtId="3" fontId="60" fillId="0" borderId="0" xfId="0" applyNumberFormat="1" applyFont="1" applyBorder="1" applyAlignment="1">
      <alignment horizontal="right"/>
    </xf>
    <xf numFmtId="3" fontId="59" fillId="0" borderId="0" xfId="0" applyNumberFormat="1" applyFont="1" applyFill="1" applyBorder="1" applyAlignment="1">
      <alignment horizontal="center"/>
    </xf>
    <xf numFmtId="3" fontId="61" fillId="0" borderId="0" xfId="0" applyNumberFormat="1" applyFont="1" applyBorder="1" applyAlignment="1">
      <alignment horizontal="left"/>
    </xf>
    <xf numFmtId="3" fontId="61" fillId="0" borderId="0" xfId="0" applyNumberFormat="1" applyFont="1" applyFill="1" applyBorder="1" applyAlignment="1">
      <alignment horizontal="right"/>
    </xf>
    <xf numFmtId="3" fontId="62" fillId="0" borderId="0" xfId="0" applyNumberFormat="1" applyFont="1" applyFill="1" applyBorder="1" applyAlignment="1"/>
    <xf numFmtId="3" fontId="61" fillId="0" borderId="0" xfId="0" applyNumberFormat="1" applyFont="1" applyFill="1" applyBorder="1" applyAlignment="1">
      <alignment horizontal="left"/>
    </xf>
    <xf numFmtId="3" fontId="60" fillId="0" borderId="0" xfId="0" applyNumberFormat="1" applyFont="1" applyBorder="1" applyAlignment="1">
      <alignment horizontal="left"/>
    </xf>
    <xf numFmtId="3" fontId="60" fillId="0" borderId="0" xfId="0" quotePrefix="1" applyNumberFormat="1" applyFont="1" applyFill="1" applyBorder="1" applyAlignment="1">
      <alignment horizontal="right"/>
    </xf>
    <xf numFmtId="3" fontId="60" fillId="0" borderId="0" xfId="0" applyNumberFormat="1" applyFont="1" applyBorder="1" applyAlignment="1">
      <alignment horizontal="left" vertical="top" wrapText="1"/>
    </xf>
    <xf numFmtId="3" fontId="60" fillId="0" borderId="0" xfId="0" applyNumberFormat="1" applyFont="1" applyFill="1" applyBorder="1" applyAlignment="1">
      <alignment horizontal="right" vertical="top" wrapText="1"/>
    </xf>
    <xf numFmtId="3" fontId="60" fillId="0" borderId="0" xfId="0" applyNumberFormat="1" applyFont="1" applyBorder="1" applyAlignment="1">
      <alignment horizontal="right" vertical="top" wrapText="1"/>
    </xf>
    <xf numFmtId="0" fontId="16" fillId="0" borderId="1" xfId="0" applyFont="1" applyBorder="1" applyAlignment="1">
      <alignment wrapText="1"/>
    </xf>
    <xf numFmtId="6" fontId="25" fillId="0" borderId="10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indent="1"/>
    </xf>
    <xf numFmtId="0" fontId="0" fillId="0" borderId="0" xfId="0" applyBorder="1" applyAlignment="1">
      <alignment horizontal="left" indent="1"/>
    </xf>
    <xf numFmtId="0" fontId="0" fillId="0" borderId="0" xfId="0" applyAlignment="1">
      <alignment horizontal="left" indent="1"/>
    </xf>
    <xf numFmtId="0" fontId="7" fillId="0" borderId="0" xfId="0" applyFont="1" applyBorder="1" applyAlignment="1">
      <alignment horizontal="left" indent="1"/>
    </xf>
    <xf numFmtId="0" fontId="3" fillId="0" borderId="0" xfId="0" applyFont="1" applyAlignment="1">
      <alignment horizontal="left" indent="1"/>
    </xf>
    <xf numFmtId="164" fontId="7" fillId="0" borderId="0" xfId="5" applyNumberFormat="1" applyFont="1" applyAlignment="1">
      <alignment horizontal="center"/>
    </xf>
    <xf numFmtId="172" fontId="7" fillId="0" borderId="0" xfId="6" applyNumberFormat="1" applyFont="1" applyAlignment="1">
      <alignment horizontal="center"/>
    </xf>
    <xf numFmtId="172" fontId="7" fillId="0" borderId="0" xfId="6" applyNumberFormat="1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0" fontId="31" fillId="0" borderId="0" xfId="5" applyFont="1" applyAlignment="1">
      <alignment horizontal="center"/>
    </xf>
    <xf numFmtId="0" fontId="31" fillId="0" borderId="1" xfId="5" applyFont="1" applyBorder="1" applyAlignment="1">
      <alignment horizontal="center"/>
    </xf>
    <xf numFmtId="3" fontId="36" fillId="0" borderId="1" xfId="0" applyNumberFormat="1" applyFont="1" applyFill="1" applyBorder="1" applyAlignment="1">
      <alignment horizontal="center"/>
    </xf>
    <xf numFmtId="3" fontId="59" fillId="0" borderId="10" xfId="0" applyNumberFormat="1" applyFont="1" applyBorder="1" applyAlignment="1">
      <alignment horizontal="center"/>
    </xf>
    <xf numFmtId="3" fontId="9" fillId="0" borderId="10" xfId="0" applyNumberFormat="1" applyFont="1" applyBorder="1" applyAlignment="1">
      <alignment horizontal="left" indent="1"/>
    </xf>
    <xf numFmtId="3" fontId="9" fillId="0" borderId="1" xfId="0" applyNumberFormat="1" applyFont="1" applyBorder="1" applyAlignment="1">
      <alignment horizontal="left" indent="1"/>
    </xf>
    <xf numFmtId="3" fontId="9" fillId="0" borderId="6" xfId="0" applyNumberFormat="1" applyFont="1" applyBorder="1" applyAlignment="1">
      <alignment horizontal="center"/>
    </xf>
    <xf numFmtId="3" fontId="9" fillId="0" borderId="0" xfId="0" applyNumberFormat="1" applyFont="1" applyBorder="1" applyAlignment="1">
      <alignment horizontal="center"/>
    </xf>
    <xf numFmtId="3" fontId="14" fillId="0" borderId="3" xfId="0" applyNumberFormat="1" applyFont="1" applyBorder="1" applyAlignment="1">
      <alignment horizontal="center"/>
    </xf>
    <xf numFmtId="0" fontId="17" fillId="0" borderId="0" xfId="0" applyFont="1" applyAlignment="1">
      <alignment horizontal="right" indent="1"/>
    </xf>
    <xf numFmtId="171" fontId="7" fillId="0" borderId="0" xfId="0" applyNumberFormat="1" applyFont="1" applyFill="1" applyBorder="1" applyAlignment="1">
      <alignment horizontal="right" indent="1"/>
    </xf>
    <xf numFmtId="0" fontId="63" fillId="0" borderId="0" xfId="5" applyFont="1" applyAlignment="1">
      <alignment horizontal="left" indent="1"/>
    </xf>
    <xf numFmtId="0" fontId="64" fillId="0" borderId="0" xfId="5" applyFont="1" applyAlignment="1">
      <alignment horizontal="left" indent="1"/>
    </xf>
    <xf numFmtId="0" fontId="2" fillId="0" borderId="0" xfId="5" applyAlignment="1">
      <alignment horizontal="left" indent="1"/>
    </xf>
    <xf numFmtId="0" fontId="57" fillId="0" borderId="0" xfId="5" applyFont="1" applyAlignment="1">
      <alignment horizontal="left" indent="1"/>
    </xf>
    <xf numFmtId="169" fontId="17" fillId="0" borderId="0" xfId="0" applyNumberFormat="1" applyFont="1" applyFill="1" applyBorder="1" applyAlignment="1">
      <alignment horizontal="right" vertical="justify" wrapText="1" indent="1"/>
    </xf>
    <xf numFmtId="1" fontId="31" fillId="0" borderId="0" xfId="5" applyNumberFormat="1" applyFont="1" applyAlignment="1">
      <alignment horizontal="right" indent="1"/>
    </xf>
    <xf numFmtId="1" fontId="31" fillId="0" borderId="1" xfId="5" applyNumberFormat="1" applyFont="1" applyBorder="1" applyAlignment="1">
      <alignment horizontal="right" indent="1"/>
    </xf>
    <xf numFmtId="3" fontId="7" fillId="0" borderId="0" xfId="0" applyNumberFormat="1" applyFont="1" applyFill="1" applyBorder="1" applyAlignment="1">
      <alignment horizontal="center"/>
    </xf>
    <xf numFmtId="3" fontId="13" fillId="0" borderId="0" xfId="0" applyNumberFormat="1" applyFont="1" applyBorder="1" applyAlignment="1">
      <alignment horizontal="center" vertical="center" wrapText="1"/>
    </xf>
    <xf numFmtId="169" fontId="7" fillId="0" borderId="0" xfId="0" applyNumberFormat="1" applyFont="1" applyFill="1" applyBorder="1" applyAlignment="1">
      <alignment horizontal="right" indent="1"/>
    </xf>
    <xf numFmtId="169" fontId="36" fillId="0" borderId="1" xfId="0" applyNumberFormat="1" applyFont="1" applyFill="1" applyBorder="1" applyAlignment="1">
      <alignment horizontal="right" indent="1"/>
    </xf>
    <xf numFmtId="3" fontId="13" fillId="0" borderId="3" xfId="5" applyNumberFormat="1" applyFont="1" applyBorder="1" applyAlignment="1">
      <alignment vertical="center" wrapText="1"/>
    </xf>
    <xf numFmtId="3" fontId="7" fillId="0" borderId="0" xfId="0" applyNumberFormat="1" applyFont="1" applyFill="1" applyBorder="1" applyAlignment="1">
      <alignment horizontal="right" wrapText="1" indent="1"/>
    </xf>
    <xf numFmtId="3" fontId="26" fillId="0" borderId="0" xfId="0" applyNumberFormat="1" applyFont="1" applyBorder="1" applyAlignment="1">
      <alignment horizontal="right" wrapText="1" indent="1"/>
    </xf>
    <xf numFmtId="3" fontId="26" fillId="0" borderId="6" xfId="0" applyNumberFormat="1" applyFont="1" applyBorder="1" applyAlignment="1">
      <alignment horizontal="right" wrapText="1" indent="1"/>
    </xf>
    <xf numFmtId="0" fontId="20" fillId="0" borderId="0" xfId="0" applyFont="1" applyAlignment="1">
      <alignment horizontal="right" indent="1"/>
    </xf>
    <xf numFmtId="0" fontId="7" fillId="0" borderId="0" xfId="0" applyFont="1" applyFill="1" applyBorder="1" applyAlignment="1">
      <alignment horizontal="right" indent="1"/>
    </xf>
    <xf numFmtId="3" fontId="0" fillId="0" borderId="0" xfId="0" applyNumberFormat="1" applyFill="1" applyBorder="1" applyAlignment="1">
      <alignment horizontal="right" indent="1"/>
    </xf>
    <xf numFmtId="3" fontId="7" fillId="0" borderId="0" xfId="0" applyNumberFormat="1" applyFont="1" applyAlignment="1">
      <alignment horizontal="right" indent="1"/>
    </xf>
    <xf numFmtId="3" fontId="31" fillId="0" borderId="0" xfId="0" applyNumberFormat="1" applyFont="1" applyAlignment="1">
      <alignment horizontal="right" indent="1"/>
    </xf>
    <xf numFmtId="3" fontId="26" fillId="0" borderId="0" xfId="0" applyNumberFormat="1" applyFont="1" applyFill="1" applyBorder="1" applyAlignment="1">
      <alignment horizontal="right" indent="1"/>
    </xf>
    <xf numFmtId="0" fontId="0" fillId="0" borderId="0" xfId="0" applyBorder="1" applyAlignment="1">
      <alignment horizontal="right" indent="1"/>
    </xf>
    <xf numFmtId="3" fontId="42" fillId="0" borderId="0" xfId="0" applyNumberFormat="1" applyFont="1" applyFill="1" applyAlignment="1">
      <alignment horizontal="right" indent="1"/>
    </xf>
    <xf numFmtId="0" fontId="31" fillId="0" borderId="0" xfId="0" applyFont="1" applyAlignment="1">
      <alignment horizontal="right" indent="1"/>
    </xf>
    <xf numFmtId="3" fontId="7" fillId="0" borderId="0" xfId="0" applyNumberFormat="1" applyFont="1" applyFill="1" applyAlignment="1">
      <alignment horizontal="right" indent="1"/>
    </xf>
    <xf numFmtId="3" fontId="32" fillId="0" borderId="0" xfId="0" applyNumberFormat="1" applyFont="1" applyFill="1" applyAlignment="1">
      <alignment horizontal="right" indent="1"/>
    </xf>
    <xf numFmtId="0" fontId="7" fillId="0" borderId="0" xfId="0" applyFont="1" applyFill="1" applyAlignment="1">
      <alignment horizontal="right" indent="1"/>
    </xf>
    <xf numFmtId="3" fontId="31" fillId="0" borderId="0" xfId="0" applyNumberFormat="1" applyFont="1" applyBorder="1" applyAlignment="1">
      <alignment horizontal="right" indent="1"/>
    </xf>
    <xf numFmtId="0" fontId="20" fillId="0" borderId="0" xfId="0" applyFont="1" applyBorder="1" applyAlignment="1">
      <alignment horizontal="right" indent="1"/>
    </xf>
    <xf numFmtId="0" fontId="42" fillId="0" borderId="0" xfId="0" applyFont="1" applyAlignment="1">
      <alignment horizontal="right" indent="1"/>
    </xf>
    <xf numFmtId="0" fontId="31" fillId="0" borderId="0" xfId="0" applyFont="1" applyBorder="1" applyAlignment="1">
      <alignment horizontal="right" indent="1"/>
    </xf>
    <xf numFmtId="0" fontId="30" fillId="0" borderId="0" xfId="0" applyFont="1" applyBorder="1" applyAlignment="1">
      <alignment horizontal="right" indent="1"/>
    </xf>
    <xf numFmtId="0" fontId="42" fillId="0" borderId="1" xfId="0" applyFont="1" applyBorder="1" applyAlignment="1">
      <alignment horizontal="right" indent="1"/>
    </xf>
    <xf numFmtId="0" fontId="15" fillId="0" borderId="0" xfId="0" applyFont="1" applyBorder="1" applyAlignment="1">
      <alignment horizontal="left" indent="1"/>
    </xf>
    <xf numFmtId="3" fontId="31" fillId="0" borderId="0" xfId="0" applyNumberFormat="1" applyFont="1" applyFill="1" applyBorder="1" applyAlignment="1">
      <alignment horizontal="center"/>
    </xf>
    <xf numFmtId="0" fontId="7" fillId="0" borderId="0" xfId="0" applyNumberFormat="1" applyFont="1" applyBorder="1" applyAlignment="1">
      <alignment horizontal="center"/>
    </xf>
    <xf numFmtId="0" fontId="7" fillId="0" borderId="0" xfId="0" applyNumberFormat="1" applyFont="1" applyFill="1" applyBorder="1" applyAlignment="1">
      <alignment horizontal="center"/>
    </xf>
    <xf numFmtId="0" fontId="17" fillId="0" borderId="0" xfId="0" applyFont="1" applyAlignment="1">
      <alignment horizontal="center"/>
    </xf>
    <xf numFmtId="0" fontId="13" fillId="0" borderId="0" xfId="0" applyFont="1" applyBorder="1" applyAlignment="1">
      <alignment horizontal="center" vertical="center"/>
    </xf>
    <xf numFmtId="4" fontId="7" fillId="0" borderId="0" xfId="0" applyNumberFormat="1" applyFont="1" applyBorder="1" applyAlignment="1">
      <alignment horizontal="center"/>
    </xf>
    <xf numFmtId="171" fontId="7" fillId="0" borderId="0" xfId="0" applyNumberFormat="1" applyFont="1" applyFill="1" applyBorder="1" applyAlignment="1">
      <alignment horizontal="center"/>
    </xf>
    <xf numFmtId="3" fontId="36" fillId="0" borderId="0" xfId="0" applyNumberFormat="1" applyFont="1" applyAlignment="1">
      <alignment horizontal="left"/>
    </xf>
    <xf numFmtId="3" fontId="7" fillId="0" borderId="0" xfId="0" applyNumberFormat="1" applyFont="1" applyAlignment="1" applyProtection="1">
      <alignment horizontal="right" indent="1"/>
      <protection locked="0"/>
    </xf>
    <xf numFmtId="1" fontId="7" fillId="0" borderId="0" xfId="0" applyNumberFormat="1" applyFont="1" applyAlignment="1">
      <alignment horizontal="left" indent="1"/>
    </xf>
    <xf numFmtId="0" fontId="7" fillId="0" borderId="1" xfId="0" applyFont="1" applyBorder="1" applyAlignment="1">
      <alignment horizontal="left" indent="1"/>
    </xf>
    <xf numFmtId="3" fontId="7" fillId="0" borderId="1" xfId="0" applyNumberFormat="1" applyFont="1" applyBorder="1" applyAlignment="1" applyProtection="1">
      <alignment horizontal="right" indent="1"/>
      <protection locked="0"/>
    </xf>
    <xf numFmtId="3" fontId="7" fillId="0" borderId="0" xfId="0" applyNumberFormat="1" applyFont="1" applyAlignment="1">
      <alignment horizontal="left" indent="1"/>
    </xf>
    <xf numFmtId="3" fontId="7" fillId="0" borderId="1" xfId="0" applyNumberFormat="1" applyFont="1" applyBorder="1" applyAlignment="1">
      <alignment horizontal="right" indent="1"/>
    </xf>
    <xf numFmtId="2" fontId="7" fillId="0" borderId="0" xfId="0" applyNumberFormat="1" applyFont="1" applyBorder="1"/>
    <xf numFmtId="6" fontId="14" fillId="0" borderId="3" xfId="0" applyNumberFormat="1" applyFont="1" applyBorder="1" applyAlignment="1">
      <alignment horizontal="center"/>
    </xf>
    <xf numFmtId="0" fontId="38" fillId="0" borderId="0" xfId="0" applyFont="1" applyAlignment="1">
      <alignment horizontal="left" inden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3" fontId="7" fillId="0" borderId="0" xfId="0" applyNumberFormat="1" applyFont="1" applyAlignment="1">
      <alignment horizontal="right" indent="2"/>
    </xf>
    <xf numFmtId="3" fontId="7" fillId="0" borderId="1" xfId="0" applyNumberFormat="1" applyFont="1" applyBorder="1" applyAlignment="1">
      <alignment horizontal="right" indent="2"/>
    </xf>
    <xf numFmtId="3" fontId="7" fillId="0" borderId="0" xfId="0" applyNumberFormat="1" applyFont="1" applyAlignment="1">
      <alignment horizontal="right" indent="4"/>
    </xf>
    <xf numFmtId="3" fontId="7" fillId="0" borderId="0" xfId="0" applyNumberFormat="1" applyFont="1" applyAlignment="1">
      <alignment horizontal="right" indent="3"/>
    </xf>
    <xf numFmtId="0" fontId="7" fillId="0" borderId="0" xfId="0" applyFont="1" applyAlignment="1">
      <alignment horizontal="right" indent="4"/>
    </xf>
    <xf numFmtId="0" fontId="7" fillId="0" borderId="0" xfId="0" applyFont="1" applyAlignment="1">
      <alignment horizontal="right" indent="3"/>
    </xf>
    <xf numFmtId="0" fontId="7" fillId="0" borderId="1" xfId="0" applyFont="1" applyBorder="1" applyAlignment="1">
      <alignment horizontal="right" indent="4"/>
    </xf>
    <xf numFmtId="0" fontId="7" fillId="0" borderId="1" xfId="0" applyFont="1" applyBorder="1" applyAlignment="1">
      <alignment horizontal="right" indent="3"/>
    </xf>
    <xf numFmtId="3" fontId="13" fillId="0" borderId="0" xfId="5" applyNumberFormat="1" applyFont="1" applyAlignment="1">
      <alignment horizontal="center" wrapText="1"/>
    </xf>
    <xf numFmtId="0" fontId="7" fillId="0" borderId="0" xfId="5" applyFont="1" applyAlignment="1">
      <alignment horizontal="center"/>
    </xf>
    <xf numFmtId="0" fontId="7" fillId="0" borderId="1" xfId="5" applyFont="1" applyBorder="1" applyAlignment="1">
      <alignment horizontal="center"/>
    </xf>
    <xf numFmtId="172" fontId="7" fillId="0" borderId="1" xfId="6" applyNumberFormat="1" applyFont="1" applyFill="1" applyBorder="1" applyAlignment="1">
      <alignment horizontal="center"/>
    </xf>
    <xf numFmtId="165" fontId="7" fillId="0" borderId="0" xfId="0" applyNumberFormat="1" applyFont="1" applyAlignment="1">
      <alignment horizontal="center"/>
    </xf>
    <xf numFmtId="4" fontId="7" fillId="0" borderId="0" xfId="0" applyNumberFormat="1" applyFont="1" applyAlignment="1">
      <alignment horizontal="center"/>
    </xf>
    <xf numFmtId="165" fontId="7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3" fontId="7" fillId="0" borderId="0" xfId="0" applyNumberFormat="1" applyFont="1" applyAlignment="1">
      <alignment horizontal="right"/>
    </xf>
    <xf numFmtId="0" fontId="7" fillId="0" borderId="0" xfId="0" applyFont="1" applyAlignment="1">
      <alignment horizontal="left" indent="2"/>
    </xf>
    <xf numFmtId="0" fontId="7" fillId="0" borderId="0" xfId="2" applyNumberFormat="1" applyFont="1" applyFill="1" applyBorder="1" applyAlignment="1">
      <alignment horizontal="left" indent="2"/>
    </xf>
    <xf numFmtId="3" fontId="9" fillId="0" borderId="0" xfId="0" applyNumberFormat="1" applyFont="1" applyAlignment="1">
      <alignment horizontal="left" indent="1"/>
    </xf>
    <xf numFmtId="3" fontId="9" fillId="0" borderId="0" xfId="0" applyNumberFormat="1" applyFont="1" applyAlignment="1">
      <alignment horizontal="right" indent="1"/>
    </xf>
    <xf numFmtId="3" fontId="9" fillId="0" borderId="10" xfId="0" applyNumberFormat="1" applyFont="1" applyBorder="1" applyAlignment="1">
      <alignment horizontal="right" indent="1"/>
    </xf>
    <xf numFmtId="3" fontId="9" fillId="0" borderId="1" xfId="0" applyNumberFormat="1" applyFont="1" applyBorder="1" applyAlignment="1">
      <alignment horizontal="right" indent="1"/>
    </xf>
    <xf numFmtId="0" fontId="13" fillId="0" borderId="0" xfId="0" applyFont="1" applyAlignment="1">
      <alignment horizontal="center"/>
    </xf>
    <xf numFmtId="16" fontId="13" fillId="0" borderId="0" xfId="0" applyNumberFormat="1" applyFont="1" applyAlignment="1">
      <alignment horizontal="center"/>
    </xf>
    <xf numFmtId="16" fontId="13" fillId="0" borderId="0" xfId="0" applyNumberFormat="1" applyFont="1" applyAlignment="1">
      <alignment horizontal="center" vertical="top"/>
    </xf>
    <xf numFmtId="3" fontId="7" fillId="0" borderId="0" xfId="0" applyNumberFormat="1" applyFont="1" applyAlignment="1">
      <alignment horizontal="right" vertical="center" indent="2"/>
    </xf>
    <xf numFmtId="3" fontId="7" fillId="0" borderId="0" xfId="0" applyNumberFormat="1" applyFont="1" applyAlignment="1">
      <alignment horizontal="right" vertical="center" indent="1"/>
    </xf>
    <xf numFmtId="4" fontId="7" fillId="0" borderId="0" xfId="0" applyNumberFormat="1" applyFont="1" applyAlignment="1">
      <alignment horizontal="right" vertical="center" indent="2"/>
    </xf>
    <xf numFmtId="3" fontId="7" fillId="0" borderId="1" xfId="0" applyNumberFormat="1" applyFont="1" applyBorder="1" applyAlignment="1">
      <alignment horizontal="right" vertical="center" indent="2"/>
    </xf>
    <xf numFmtId="3" fontId="7" fillId="0" borderId="1" xfId="0" applyNumberFormat="1" applyFont="1" applyBorder="1" applyAlignment="1">
      <alignment horizontal="right" vertical="center" indent="1"/>
    </xf>
    <xf numFmtId="4" fontId="7" fillId="0" borderId="1" xfId="0" applyNumberFormat="1" applyFont="1" applyBorder="1" applyAlignment="1">
      <alignment horizontal="right" vertical="center" indent="2"/>
    </xf>
    <xf numFmtId="0" fontId="7" fillId="0" borderId="0" xfId="0" applyFont="1" applyAlignment="1">
      <alignment horizontal="center"/>
    </xf>
    <xf numFmtId="3" fontId="7" fillId="0" borderId="0" xfId="0" applyNumberFormat="1" applyFont="1" applyAlignment="1">
      <alignment horizontal="center"/>
    </xf>
    <xf numFmtId="0" fontId="7" fillId="0" borderId="1" xfId="0" applyFont="1" applyBorder="1" applyAlignment="1">
      <alignment horizontal="center"/>
    </xf>
    <xf numFmtId="3" fontId="7" fillId="0" borderId="1" xfId="0" applyNumberFormat="1" applyFont="1" applyBorder="1" applyAlignment="1">
      <alignment horizontal="center"/>
    </xf>
    <xf numFmtId="3" fontId="31" fillId="0" borderId="0" xfId="0" applyNumberFormat="1" applyFont="1" applyFill="1" applyBorder="1" applyAlignment="1">
      <alignment horizontal="center"/>
    </xf>
    <xf numFmtId="2" fontId="13" fillId="0" borderId="0" xfId="0" applyNumberFormat="1" applyFont="1" applyAlignment="1">
      <alignment horizontal="center"/>
    </xf>
    <xf numFmtId="3" fontId="7" fillId="0" borderId="1" xfId="0" applyNumberFormat="1" applyFont="1" applyBorder="1" applyAlignment="1">
      <alignment horizontal="right" indent="3"/>
    </xf>
    <xf numFmtId="0" fontId="38" fillId="0" borderId="2" xfId="0" applyFont="1" applyBorder="1"/>
    <xf numFmtId="0" fontId="38" fillId="0" borderId="0" xfId="0" applyFont="1"/>
    <xf numFmtId="3" fontId="13" fillId="0" borderId="0" xfId="0" applyNumberFormat="1" applyFont="1" applyAlignment="1">
      <alignment horizontal="center" vertical="center" wrapText="1"/>
    </xf>
    <xf numFmtId="3" fontId="13" fillId="0" borderId="0" xfId="0" applyNumberFormat="1" applyFont="1" applyAlignment="1">
      <alignment horizontal="center" wrapText="1"/>
    </xf>
    <xf numFmtId="0" fontId="7" fillId="0" borderId="0" xfId="0" applyFont="1" applyAlignment="1">
      <alignment horizontal="left" indent="1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3" fontId="13" fillId="0" borderId="0" xfId="0" applyNumberFormat="1" applyFont="1" applyAlignment="1">
      <alignment horizontal="center" vertical="center" wrapText="1"/>
    </xf>
    <xf numFmtId="3" fontId="36" fillId="0" borderId="0" xfId="0" applyNumberFormat="1" applyFont="1" applyAlignment="1">
      <alignment horizontal="left" indent="1"/>
    </xf>
    <xf numFmtId="165" fontId="31" fillId="0" borderId="0" xfId="0" applyNumberFormat="1" applyFont="1" applyAlignment="1">
      <alignment horizontal="right" indent="1"/>
    </xf>
    <xf numFmtId="164" fontId="7" fillId="0" borderId="0" xfId="0" applyNumberFormat="1" applyFont="1" applyAlignment="1">
      <alignment horizontal="right" indent="1"/>
    </xf>
    <xf numFmtId="165" fontId="31" fillId="0" borderId="1" xfId="0" applyNumberFormat="1" applyFont="1" applyBorder="1" applyAlignment="1">
      <alignment horizontal="right" indent="1"/>
    </xf>
    <xf numFmtId="0" fontId="24" fillId="0" borderId="0" xfId="0" applyFont="1" applyAlignment="1">
      <alignment horizontal="center" vertical="center" wrapText="1"/>
    </xf>
    <xf numFmtId="3" fontId="7" fillId="0" borderId="0" xfId="0" quotePrefix="1" applyNumberFormat="1" applyFont="1" applyAlignment="1">
      <alignment horizontal="right"/>
    </xf>
    <xf numFmtId="4" fontId="7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3" fontId="14" fillId="0" borderId="3" xfId="0" applyNumberFormat="1" applyFont="1" applyBorder="1" applyAlignment="1">
      <alignment horizontal="center"/>
    </xf>
    <xf numFmtId="3" fontId="14" fillId="0" borderId="3" xfId="0" applyNumberFormat="1" applyFont="1" applyBorder="1" applyAlignment="1">
      <alignment horizontal="center" vertical="center" wrapText="1"/>
    </xf>
    <xf numFmtId="3" fontId="13" fillId="0" borderId="0" xfId="0" applyNumberFormat="1" applyFont="1" applyAlignment="1">
      <alignment horizontal="center" vertical="center" wrapText="1"/>
    </xf>
    <xf numFmtId="3" fontId="7" fillId="0" borderId="0" xfId="0" applyNumberFormat="1" applyFont="1" applyAlignment="1">
      <alignment horizontal="center"/>
    </xf>
    <xf numFmtId="3" fontId="7" fillId="0" borderId="1" xfId="0" applyNumberFormat="1" applyFont="1" applyBorder="1" applyAlignment="1">
      <alignment horizontal="center"/>
    </xf>
    <xf numFmtId="3" fontId="13" fillId="0" borderId="0" xfId="0" applyNumberFormat="1" applyFont="1" applyAlignment="1">
      <alignment horizontal="center" vertical="center" wrapText="1"/>
    </xf>
    <xf numFmtId="3" fontId="68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3" fontId="58" fillId="0" borderId="0" xfId="0" applyNumberFormat="1" applyFont="1" applyBorder="1" applyAlignment="1">
      <alignment horizontal="center" vertical="center"/>
    </xf>
    <xf numFmtId="3" fontId="8" fillId="0" borderId="0" xfId="0" applyNumberFormat="1" applyFont="1" applyBorder="1" applyAlignment="1">
      <alignment horizontal="center" vertical="center"/>
    </xf>
    <xf numFmtId="168" fontId="7" fillId="0" borderId="0" xfId="0" applyNumberFormat="1" applyFont="1" applyBorder="1" applyAlignment="1">
      <alignment horizontal="right"/>
    </xf>
    <xf numFmtId="168" fontId="0" fillId="0" borderId="0" xfId="0" applyNumberFormat="1"/>
    <xf numFmtId="0" fontId="7" fillId="0" borderId="0" xfId="0" applyFont="1" applyFill="1" applyAlignment="1">
      <alignment horizontal="left" wrapText="1" indent="2"/>
    </xf>
    <xf numFmtId="0" fontId="7" fillId="0" borderId="0" xfId="0" applyFont="1" applyFill="1" applyAlignment="1">
      <alignment horizontal="left" wrapText="1" indent="1"/>
    </xf>
    <xf numFmtId="0" fontId="23" fillId="0" borderId="0" xfId="0" applyFont="1" applyFill="1" applyBorder="1" applyAlignment="1">
      <alignment horizontal="center" vertical="top" wrapText="1"/>
    </xf>
    <xf numFmtId="0" fontId="5" fillId="0" borderId="0" xfId="1" applyFill="1" applyAlignment="1" applyProtection="1"/>
    <xf numFmtId="3" fontId="69" fillId="0" borderId="0" xfId="0" applyNumberFormat="1" applyFont="1"/>
    <xf numFmtId="3" fontId="69" fillId="5" borderId="11" xfId="0" applyNumberFormat="1" applyFont="1" applyFill="1" applyBorder="1" applyAlignment="1">
      <alignment horizontal="right" vertical="top" wrapText="1" readingOrder="1"/>
    </xf>
    <xf numFmtId="0" fontId="3" fillId="0" borderId="0" xfId="0" applyFont="1" applyFill="1" applyBorder="1"/>
    <xf numFmtId="3" fontId="3" fillId="0" borderId="0" xfId="0" applyNumberFormat="1" applyFont="1" applyBorder="1"/>
    <xf numFmtId="0" fontId="0" fillId="0" borderId="0" xfId="0" applyAlignment="1">
      <alignment horizontal="center"/>
    </xf>
    <xf numFmtId="168" fontId="26" fillId="0" borderId="0" xfId="0" applyNumberFormat="1" applyFont="1" applyFill="1" applyBorder="1" applyAlignment="1">
      <alignment horizontal="right"/>
    </xf>
    <xf numFmtId="3" fontId="7" fillId="0" borderId="0" xfId="0" applyNumberFormat="1" applyFont="1" applyFill="1"/>
    <xf numFmtId="0" fontId="70" fillId="0" borderId="0" xfId="0" applyFont="1"/>
    <xf numFmtId="0" fontId="70" fillId="0" borderId="0" xfId="0" applyFont="1" applyAlignment="1">
      <alignment horizontal="center"/>
    </xf>
    <xf numFmtId="165" fontId="17" fillId="0" borderId="0" xfId="0" applyNumberFormat="1" applyFont="1" applyAlignment="1">
      <alignment horizontal="right" indent="1"/>
    </xf>
    <xf numFmtId="0" fontId="71" fillId="0" borderId="0" xfId="0" applyFont="1"/>
    <xf numFmtId="3" fontId="71" fillId="0" borderId="0" xfId="0" applyNumberFormat="1" applyFont="1" applyBorder="1" applyAlignment="1">
      <alignment horizontal="center" vertical="center" wrapText="1"/>
    </xf>
    <xf numFmtId="0" fontId="71" fillId="0" borderId="0" xfId="0" applyFont="1" applyAlignment="1">
      <alignment horizontal="center"/>
    </xf>
    <xf numFmtId="0" fontId="17" fillId="0" borderId="0" xfId="0" applyFont="1" applyBorder="1" applyAlignment="1">
      <alignment horizontal="center"/>
    </xf>
    <xf numFmtId="0" fontId="71" fillId="0" borderId="0" xfId="0" applyFont="1" applyBorder="1" applyAlignment="1">
      <alignment horizontal="center"/>
    </xf>
    <xf numFmtId="3" fontId="17" fillId="0" borderId="0" xfId="0" applyNumberFormat="1" applyFont="1" applyBorder="1" applyAlignment="1">
      <alignment horizontal="center"/>
    </xf>
    <xf numFmtId="3" fontId="71" fillId="0" borderId="0" xfId="0" applyNumberFormat="1" applyFont="1" applyBorder="1" applyAlignment="1">
      <alignment horizontal="center"/>
    </xf>
    <xf numFmtId="3" fontId="17" fillId="0" borderId="0" xfId="0" applyNumberFormat="1" applyFont="1" applyFill="1" applyBorder="1" applyAlignment="1">
      <alignment horizontal="right" indent="1"/>
    </xf>
    <xf numFmtId="3" fontId="71" fillId="0" borderId="0" xfId="0" applyNumberFormat="1" applyFont="1" applyBorder="1" applyAlignment="1"/>
    <xf numFmtId="0" fontId="7" fillId="0" borderId="0" xfId="0" applyFont="1" applyAlignment="1">
      <alignment horizontal="center"/>
    </xf>
    <xf numFmtId="3" fontId="7" fillId="0" borderId="0" xfId="0" applyNumberFormat="1" applyFont="1" applyAlignment="1">
      <alignment horizontal="center"/>
    </xf>
    <xf numFmtId="3" fontId="7" fillId="0" borderId="0" xfId="0" quotePrefix="1" applyNumberFormat="1" applyFont="1" applyAlignment="1">
      <alignment horizontal="center"/>
    </xf>
    <xf numFmtId="0" fontId="2" fillId="0" borderId="0" xfId="5" applyAlignment="1">
      <alignment horizontal="center"/>
    </xf>
    <xf numFmtId="0" fontId="2" fillId="0" borderId="0" xfId="5" applyAlignment="1">
      <alignment horizontal="center" vertical="center"/>
    </xf>
    <xf numFmtId="0" fontId="1" fillId="0" borderId="0" xfId="5" applyFont="1" applyAlignment="1">
      <alignment horizontal="center"/>
    </xf>
    <xf numFmtId="0" fontId="72" fillId="0" borderId="0" xfId="5" applyFont="1" applyAlignment="1">
      <alignment horizontal="center"/>
    </xf>
    <xf numFmtId="3" fontId="73" fillId="0" borderId="0" xfId="0" applyNumberFormat="1" applyFont="1" applyBorder="1" applyAlignment="1">
      <alignment horizontal="center"/>
    </xf>
    <xf numFmtId="3" fontId="67" fillId="0" borderId="0" xfId="0" applyNumberFormat="1" applyFont="1" applyBorder="1" applyAlignment="1">
      <alignment horizontal="center"/>
    </xf>
    <xf numFmtId="3" fontId="17" fillId="0" borderId="0" xfId="0" applyNumberFormat="1" applyFont="1" applyFill="1" applyBorder="1" applyAlignment="1">
      <alignment horizontal="center"/>
    </xf>
    <xf numFmtId="0" fontId="70" fillId="0" borderId="0" xfId="0" applyFont="1" applyAlignment="1">
      <alignment horizontal="center" vertical="center"/>
    </xf>
    <xf numFmtId="3" fontId="7" fillId="0" borderId="0" xfId="0" applyNumberFormat="1" applyFont="1" applyAlignment="1">
      <alignment horizontal="center"/>
    </xf>
    <xf numFmtId="4" fontId="56" fillId="0" borderId="0" xfId="0" applyNumberFormat="1" applyFont="1" applyFill="1" applyBorder="1" applyAlignment="1">
      <alignment horizontal="right" vertical="center" indent="1"/>
    </xf>
    <xf numFmtId="3" fontId="55" fillId="0" borderId="0" xfId="0" applyNumberFormat="1" applyFont="1" applyAlignment="1">
      <alignment horizontal="right" vertical="center" indent="1"/>
    </xf>
    <xf numFmtId="169" fontId="17" fillId="0" borderId="0" xfId="0" applyNumberFormat="1" applyFont="1" applyAlignment="1">
      <alignment horizontal="right" vertical="justify" wrapText="1" indent="1"/>
    </xf>
    <xf numFmtId="3" fontId="56" fillId="0" borderId="1" xfId="0" applyNumberFormat="1" applyFont="1" applyBorder="1" applyAlignment="1">
      <alignment horizontal="right" vertical="center" indent="1"/>
    </xf>
    <xf numFmtId="169" fontId="67" fillId="0" borderId="1" xfId="0" applyNumberFormat="1" applyFont="1" applyBorder="1" applyAlignment="1">
      <alignment horizontal="right" vertical="justify" wrapText="1" indent="1"/>
    </xf>
    <xf numFmtId="0" fontId="30" fillId="0" borderId="0" xfId="0" applyFont="1"/>
    <xf numFmtId="165" fontId="7" fillId="0" borderId="0" xfId="0" applyNumberFormat="1" applyFont="1"/>
    <xf numFmtId="165" fontId="20" fillId="0" borderId="0" xfId="0" applyNumberFormat="1" applyFont="1" applyAlignment="1">
      <alignment horizontal="right" indent="1"/>
    </xf>
    <xf numFmtId="168" fontId="7" fillId="0" borderId="0" xfId="0" applyNumberFormat="1" applyFont="1"/>
    <xf numFmtId="3" fontId="7" fillId="0" borderId="0" xfId="0" applyNumberFormat="1" applyFont="1" applyBorder="1" applyAlignment="1">
      <alignment horizontal="left" vertical="center" indent="1"/>
    </xf>
    <xf numFmtId="0" fontId="7" fillId="0" borderId="1" xfId="0" applyFont="1" applyBorder="1" applyAlignment="1">
      <alignment horizontal="left" indent="2"/>
    </xf>
    <xf numFmtId="0" fontId="65" fillId="0" borderId="0" xfId="5" applyFont="1" applyAlignment="1">
      <alignment horizontal="left" vertical="center" indent="1"/>
    </xf>
    <xf numFmtId="3" fontId="7" fillId="0" borderId="0" xfId="0" applyNumberFormat="1" applyFont="1" applyFill="1" applyAlignment="1">
      <alignment horizontal="left" vertical="center" indent="1"/>
    </xf>
    <xf numFmtId="3" fontId="14" fillId="0" borderId="0" xfId="0" applyNumberFormat="1" applyFont="1" applyFill="1" applyBorder="1" applyAlignment="1">
      <alignment horizontal="left" vertical="center" indent="1"/>
    </xf>
    <xf numFmtId="3" fontId="38" fillId="0" borderId="0" xfId="0" applyNumberFormat="1" applyFont="1" applyAlignment="1">
      <alignment horizontal="left" indent="1"/>
    </xf>
    <xf numFmtId="0" fontId="7" fillId="0" borderId="0" xfId="0" applyNumberFormat="1" applyFont="1" applyBorder="1" applyAlignment="1">
      <alignment horizontal="left" indent="4"/>
    </xf>
    <xf numFmtId="0" fontId="7" fillId="0" borderId="0" xfId="0" applyNumberFormat="1" applyFont="1" applyFill="1" applyBorder="1" applyAlignment="1">
      <alignment horizontal="left" indent="4"/>
    </xf>
    <xf numFmtId="0" fontId="74" fillId="0" borderId="0" xfId="0" applyFont="1"/>
    <xf numFmtId="3" fontId="75" fillId="0" borderId="0" xfId="0" applyNumberFormat="1" applyFont="1" applyAlignment="1">
      <alignment horizontal="left" indent="1"/>
    </xf>
    <xf numFmtId="0" fontId="65" fillId="0" borderId="0" xfId="5" applyFont="1" applyAlignment="1">
      <alignment horizontal="left" indent="1"/>
    </xf>
    <xf numFmtId="0" fontId="35" fillId="0" borderId="0" xfId="0" applyFont="1" applyFill="1" applyBorder="1" applyAlignment="1">
      <alignment horizontal="left"/>
    </xf>
    <xf numFmtId="0" fontId="23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>
      <alignment horizontal="center" vertical="top" wrapText="1"/>
    </xf>
    <xf numFmtId="0" fontId="16" fillId="0" borderId="0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35" fillId="0" borderId="0" xfId="0" applyFont="1" applyBorder="1" applyAlignment="1">
      <alignment horizontal="left"/>
    </xf>
    <xf numFmtId="0" fontId="17" fillId="0" borderId="0" xfId="0" applyFont="1" applyBorder="1" applyAlignment="1">
      <alignment horizontal="left"/>
    </xf>
    <xf numFmtId="0" fontId="16" fillId="0" borderId="0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3" fontId="31" fillId="0" borderId="0" xfId="0" applyNumberFormat="1" applyFont="1" applyAlignment="1">
      <alignment horizontal="center"/>
    </xf>
    <xf numFmtId="3" fontId="31" fillId="0" borderId="0" xfId="0" applyNumberFormat="1" applyFont="1" applyAlignment="1">
      <alignment horizontal="right" vertical="justify" indent="3"/>
    </xf>
    <xf numFmtId="3" fontId="31" fillId="0" borderId="1" xfId="0" applyNumberFormat="1" applyFont="1" applyBorder="1" applyAlignment="1">
      <alignment horizontal="center"/>
    </xf>
    <xf numFmtId="3" fontId="31" fillId="0" borderId="1" xfId="0" applyNumberFormat="1" applyFont="1" applyBorder="1" applyAlignment="1">
      <alignment horizontal="right" vertical="justify" indent="3"/>
    </xf>
    <xf numFmtId="0" fontId="7" fillId="0" borderId="0" xfId="0" applyFont="1" applyAlignment="1">
      <alignment horizontal="center"/>
    </xf>
    <xf numFmtId="3" fontId="11" fillId="3" borderId="0" xfId="0" applyNumberFormat="1" applyFont="1" applyFill="1" applyAlignment="1">
      <alignment horizontal="center" vertical="center"/>
    </xf>
    <xf numFmtId="3" fontId="36" fillId="0" borderId="0" xfId="0" applyNumberFormat="1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7" fillId="0" borderId="3" xfId="0" applyFont="1" applyBorder="1"/>
    <xf numFmtId="3" fontId="36" fillId="0" borderId="0" xfId="0" applyNumberFormat="1" applyFont="1" applyAlignment="1">
      <alignment horizontal="center"/>
    </xf>
    <xf numFmtId="0" fontId="37" fillId="0" borderId="0" xfId="0" applyFont="1" applyAlignment="1">
      <alignment horizontal="center"/>
    </xf>
    <xf numFmtId="3" fontId="14" fillId="0" borderId="3" xfId="0" applyNumberFormat="1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6" fontId="14" fillId="0" borderId="3" xfId="0" applyNumberFormat="1" applyFont="1" applyBorder="1" applyAlignment="1">
      <alignment horizontal="center"/>
    </xf>
    <xf numFmtId="0" fontId="0" fillId="0" borderId="0" xfId="0" applyFill="1" applyAlignment="1">
      <alignment horizontal="left"/>
    </xf>
    <xf numFmtId="0" fontId="0" fillId="0" borderId="0" xfId="0" applyAlignment="1">
      <alignment horizontal="left"/>
    </xf>
    <xf numFmtId="2" fontId="38" fillId="0" borderId="0" xfId="0" applyNumberFormat="1" applyFont="1" applyAlignment="1">
      <alignment horizontal="left" indent="1"/>
    </xf>
    <xf numFmtId="0" fontId="7" fillId="0" borderId="1" xfId="0" applyFont="1" applyBorder="1" applyAlignment="1">
      <alignment horizontal="center"/>
    </xf>
    <xf numFmtId="3" fontId="31" fillId="0" borderId="1" xfId="0" applyNumberFormat="1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vertical="center"/>
    </xf>
    <xf numFmtId="0" fontId="13" fillId="0" borderId="0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3" fontId="13" fillId="0" borderId="0" xfId="0" applyNumberFormat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3" fontId="31" fillId="0" borderId="0" xfId="0" applyNumberFormat="1" applyFont="1" applyFill="1" applyBorder="1" applyAlignment="1">
      <alignment horizontal="center"/>
    </xf>
    <xf numFmtId="3" fontId="11" fillId="2" borderId="0" xfId="0" applyNumberFormat="1" applyFont="1" applyFill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3" fontId="14" fillId="0" borderId="3" xfId="0" applyNumberFormat="1" applyFont="1" applyBorder="1" applyAlignment="1">
      <alignment horizontal="center" vertical="center" wrapText="1"/>
    </xf>
    <xf numFmtId="3" fontId="13" fillId="0" borderId="0" xfId="0" applyNumberFormat="1" applyFont="1" applyAlignment="1">
      <alignment horizontal="left" vertical="center" wrapText="1" indent="1"/>
    </xf>
    <xf numFmtId="3" fontId="13" fillId="0" borderId="3" xfId="0" applyNumberFormat="1" applyFont="1" applyBorder="1" applyAlignment="1">
      <alignment horizontal="left" vertical="center" wrapText="1" indent="1"/>
    </xf>
    <xf numFmtId="3" fontId="38" fillId="0" borderId="0" xfId="0" applyNumberFormat="1" applyFont="1" applyAlignment="1">
      <alignment horizontal="left" indent="1"/>
    </xf>
    <xf numFmtId="3" fontId="43" fillId="0" borderId="0" xfId="0" applyNumberFormat="1" applyFont="1" applyAlignment="1">
      <alignment horizontal="left" indent="1"/>
    </xf>
    <xf numFmtId="3" fontId="13" fillId="0" borderId="0" xfId="0" applyNumberFormat="1" applyFont="1" applyAlignment="1">
      <alignment horizontal="center" vertical="center" wrapText="1"/>
    </xf>
    <xf numFmtId="3" fontId="13" fillId="0" borderId="3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3" fontId="13" fillId="0" borderId="0" xfId="0" applyNumberFormat="1" applyFont="1" applyAlignment="1">
      <alignment horizontal="center" wrapText="1"/>
    </xf>
    <xf numFmtId="1" fontId="7" fillId="0" borderId="0" xfId="0" applyNumberFormat="1" applyFont="1" applyAlignment="1">
      <alignment horizontal="center"/>
    </xf>
    <xf numFmtId="0" fontId="35" fillId="0" borderId="0" xfId="0" applyFont="1" applyAlignment="1">
      <alignment horizontal="left" indent="1"/>
    </xf>
    <xf numFmtId="0" fontId="24" fillId="0" borderId="0" xfId="0" applyFont="1" applyAlignment="1">
      <alignment horizontal="center" vertical="center" wrapText="1"/>
    </xf>
    <xf numFmtId="0" fontId="23" fillId="2" borderId="0" xfId="0" applyFont="1" applyFill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38" fillId="0" borderId="0" xfId="0" applyFont="1" applyAlignment="1">
      <alignment horizontal="left" inden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left" indent="1"/>
    </xf>
    <xf numFmtId="0" fontId="7" fillId="0" borderId="0" xfId="0" applyFont="1" applyBorder="1" applyAlignment="1">
      <alignment horizontal="left" indent="1"/>
    </xf>
    <xf numFmtId="0" fontId="39" fillId="2" borderId="0" xfId="0" applyFont="1" applyFill="1" applyAlignment="1">
      <alignment horizontal="center" vertical="center"/>
    </xf>
    <xf numFmtId="0" fontId="38" fillId="0" borderId="0" xfId="0" applyFont="1" applyFill="1" applyBorder="1" applyAlignment="1">
      <alignment horizontal="left" indent="1"/>
    </xf>
    <xf numFmtId="0" fontId="14" fillId="0" borderId="10" xfId="0" applyFont="1" applyBorder="1" applyAlignment="1">
      <alignment horizontal="center" vertical="center" wrapText="1"/>
    </xf>
    <xf numFmtId="3" fontId="38" fillId="0" borderId="2" xfId="0" applyNumberFormat="1" applyFont="1" applyFill="1" applyBorder="1" applyAlignment="1">
      <alignment horizontal="left" indent="1"/>
    </xf>
    <xf numFmtId="3" fontId="11" fillId="2" borderId="0" xfId="0" applyNumberFormat="1" applyFont="1" applyFill="1" applyBorder="1" applyAlignment="1">
      <alignment horizontal="center" vertical="center" wrapText="1"/>
    </xf>
    <xf numFmtId="3" fontId="38" fillId="0" borderId="0" xfId="0" applyNumberFormat="1" applyFont="1" applyBorder="1" applyAlignment="1">
      <alignment horizontal="left" vertical="center" wrapText="1" indent="1"/>
    </xf>
    <xf numFmtId="3" fontId="38" fillId="0" borderId="0" xfId="0" applyNumberFormat="1" applyFont="1" applyBorder="1" applyAlignment="1">
      <alignment horizontal="left" indent="1"/>
    </xf>
    <xf numFmtId="0" fontId="38" fillId="0" borderId="0" xfId="0" applyFont="1" applyAlignment="1">
      <alignment horizontal="left" wrapText="1" indent="1"/>
    </xf>
    <xf numFmtId="0" fontId="13" fillId="0" borderId="0" xfId="0" applyFont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2" fontId="7" fillId="0" borderId="1" xfId="0" applyNumberFormat="1" applyFont="1" applyBorder="1" applyAlignment="1">
      <alignment horizontal="center"/>
    </xf>
    <xf numFmtId="2" fontId="7" fillId="0" borderId="0" xfId="0" applyNumberFormat="1" applyFont="1" applyBorder="1" applyAlignment="1">
      <alignment horizontal="center"/>
    </xf>
    <xf numFmtId="0" fontId="11" fillId="2" borderId="0" xfId="0" applyFont="1" applyFill="1" applyBorder="1" applyAlignment="1">
      <alignment horizontal="center" vertical="center"/>
    </xf>
    <xf numFmtId="0" fontId="38" fillId="0" borderId="0" xfId="0" applyFont="1" applyBorder="1" applyAlignment="1">
      <alignment horizontal="left" vertical="center" wrapText="1" indent="1"/>
    </xf>
    <xf numFmtId="0" fontId="13" fillId="0" borderId="0" xfId="0" applyFont="1" applyBorder="1" applyAlignment="1"/>
    <xf numFmtId="0" fontId="13" fillId="0" borderId="3" xfId="0" applyFont="1" applyBorder="1" applyAlignment="1"/>
    <xf numFmtId="0" fontId="13" fillId="0" borderId="0" xfId="0" applyNumberFormat="1" applyFont="1" applyBorder="1" applyAlignment="1">
      <alignment horizontal="center" vertical="center" wrapText="1"/>
    </xf>
    <xf numFmtId="0" fontId="13" fillId="0" borderId="3" xfId="0" applyNumberFormat="1" applyFont="1" applyBorder="1" applyAlignment="1">
      <alignment horizontal="center" vertical="center" wrapText="1"/>
    </xf>
    <xf numFmtId="2" fontId="14" fillId="0" borderId="3" xfId="0" applyNumberFormat="1" applyFont="1" applyBorder="1" applyAlignment="1">
      <alignment horizontal="center"/>
    </xf>
    <xf numFmtId="0" fontId="38" fillId="0" borderId="0" xfId="0" applyFont="1" applyBorder="1" applyAlignment="1">
      <alignment horizontal="left" indent="1"/>
    </xf>
    <xf numFmtId="3" fontId="7" fillId="0" borderId="0" xfId="0" applyNumberFormat="1" applyFont="1" applyAlignment="1">
      <alignment horizontal="center"/>
    </xf>
    <xf numFmtId="165" fontId="7" fillId="0" borderId="0" xfId="0" applyNumberFormat="1" applyFont="1" applyAlignment="1">
      <alignment horizontal="right" indent="4"/>
    </xf>
    <xf numFmtId="171" fontId="7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right" indent="4"/>
    </xf>
    <xf numFmtId="171" fontId="7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right" indent="4"/>
    </xf>
    <xf numFmtId="3" fontId="11" fillId="2" borderId="0" xfId="0" applyNumberFormat="1" applyFont="1" applyFill="1" applyAlignment="1">
      <alignment horizontal="center" vertical="center"/>
    </xf>
    <xf numFmtId="0" fontId="11" fillId="2" borderId="0" xfId="0" applyFont="1" applyFill="1" applyAlignment="1">
      <alignment vertical="center"/>
    </xf>
    <xf numFmtId="3" fontId="13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3" fontId="46" fillId="0" borderId="3" xfId="0" applyNumberFormat="1" applyFont="1" applyBorder="1" applyAlignment="1">
      <alignment horizontal="center" vertical="center"/>
    </xf>
    <xf numFmtId="166" fontId="46" fillId="0" borderId="3" xfId="0" applyNumberFormat="1" applyFont="1" applyBorder="1" applyAlignment="1">
      <alignment horizontal="center" vertical="center"/>
    </xf>
    <xf numFmtId="165" fontId="7" fillId="0" borderId="5" xfId="0" applyNumberFormat="1" applyFont="1" applyBorder="1" applyAlignment="1">
      <alignment horizontal="right" indent="4"/>
    </xf>
    <xf numFmtId="3" fontId="7" fillId="0" borderId="5" xfId="0" applyNumberFormat="1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3" fontId="7" fillId="0" borderId="0" xfId="0" quotePrefix="1" applyNumberFormat="1" applyFont="1" applyAlignment="1">
      <alignment horizontal="center"/>
    </xf>
    <xf numFmtId="165" fontId="7" fillId="0" borderId="0" xfId="0" quotePrefix="1" applyNumberFormat="1" applyFont="1" applyAlignment="1">
      <alignment horizontal="center"/>
    </xf>
    <xf numFmtId="3" fontId="7" fillId="0" borderId="5" xfId="0" quotePrefix="1" applyNumberFormat="1" applyFont="1" applyBorder="1" applyAlignment="1">
      <alignment horizontal="center"/>
    </xf>
    <xf numFmtId="165" fontId="7" fillId="0" borderId="5" xfId="0" quotePrefix="1" applyNumberFormat="1" applyFont="1" applyBorder="1" applyAlignment="1">
      <alignment horizontal="center"/>
    </xf>
    <xf numFmtId="3" fontId="14" fillId="0" borderId="3" xfId="0" applyNumberFormat="1" applyFont="1" applyBorder="1" applyAlignment="1">
      <alignment horizontal="center" vertical="center"/>
    </xf>
    <xf numFmtId="166" fontId="14" fillId="0" borderId="3" xfId="0" applyNumberFormat="1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164" fontId="7" fillId="0" borderId="0" xfId="0" applyNumberFormat="1" applyFont="1" applyAlignment="1">
      <alignment horizontal="center"/>
    </xf>
    <xf numFmtId="3" fontId="13" fillId="0" borderId="3" xfId="0" applyNumberFormat="1" applyFont="1" applyBorder="1" applyAlignment="1">
      <alignment horizontal="center" vertical="center"/>
    </xf>
    <xf numFmtId="3" fontId="11" fillId="2" borderId="0" xfId="5" applyNumberFormat="1" applyFont="1" applyFill="1" applyAlignment="1">
      <alignment horizontal="center" vertical="center" wrapText="1"/>
    </xf>
    <xf numFmtId="0" fontId="12" fillId="2" borderId="0" xfId="5" applyFont="1" applyFill="1" applyAlignment="1">
      <alignment vertical="center"/>
    </xf>
    <xf numFmtId="3" fontId="14" fillId="0" borderId="3" xfId="5" applyNumberFormat="1" applyFont="1" applyBorder="1" applyAlignment="1">
      <alignment horizontal="center" vertical="center" wrapText="1"/>
    </xf>
    <xf numFmtId="0" fontId="38" fillId="0" borderId="0" xfId="0" applyNumberFormat="1" applyFont="1" applyBorder="1" applyAlignment="1">
      <alignment horizontal="left" indent="1"/>
    </xf>
    <xf numFmtId="3" fontId="38" fillId="0" borderId="0" xfId="5" applyNumberFormat="1" applyFont="1" applyBorder="1" applyAlignment="1">
      <alignment horizontal="left" indent="1"/>
    </xf>
    <xf numFmtId="0" fontId="38" fillId="0" borderId="0" xfId="5" applyNumberFormat="1" applyFont="1" applyBorder="1" applyAlignment="1">
      <alignment horizontal="left" indent="1"/>
    </xf>
    <xf numFmtId="3" fontId="13" fillId="0" borderId="0" xfId="5" applyNumberFormat="1" applyFont="1" applyAlignment="1">
      <alignment horizontal="center" vertical="center" wrapText="1"/>
    </xf>
    <xf numFmtId="3" fontId="13" fillId="0" borderId="3" xfId="5" applyNumberFormat="1" applyFont="1" applyBorder="1" applyAlignment="1">
      <alignment horizontal="center" vertical="center" wrapText="1"/>
    </xf>
    <xf numFmtId="3" fontId="46" fillId="0" borderId="3" xfId="0" applyNumberFormat="1" applyFont="1" applyBorder="1" applyAlignment="1">
      <alignment horizontal="center" vertical="center" wrapText="1"/>
    </xf>
    <xf numFmtId="3" fontId="38" fillId="0" borderId="2" xfId="0" applyNumberFormat="1" applyFont="1" applyBorder="1" applyAlignment="1">
      <alignment horizontal="left" indent="1"/>
    </xf>
    <xf numFmtId="0" fontId="38" fillId="0" borderId="2" xfId="0" applyFont="1" applyBorder="1" applyAlignment="1">
      <alignment horizontal="left" indent="1"/>
    </xf>
    <xf numFmtId="0" fontId="7" fillId="0" borderId="0" xfId="0" applyFont="1" applyBorder="1" applyAlignment="1">
      <alignment horizontal="left"/>
    </xf>
    <xf numFmtId="0" fontId="8" fillId="0" borderId="0" xfId="0" applyFont="1" applyBorder="1" applyAlignment="1"/>
    <xf numFmtId="0" fontId="10" fillId="0" borderId="0" xfId="0" applyFont="1" applyAlignment="1">
      <alignment horizontal="center" vertical="center" wrapText="1"/>
    </xf>
    <xf numFmtId="0" fontId="8" fillId="0" borderId="3" xfId="0" applyFont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3" fontId="11" fillId="2" borderId="0" xfId="0" quotePrefix="1" applyNumberFormat="1" applyFont="1" applyFill="1" applyAlignment="1">
      <alignment horizontal="center" vertical="center"/>
    </xf>
    <xf numFmtId="3" fontId="13" fillId="0" borderId="0" xfId="0" applyNumberFormat="1" applyFont="1" applyAlignment="1">
      <alignment horizontal="center"/>
    </xf>
    <xf numFmtId="0" fontId="38" fillId="0" borderId="2" xfId="0" applyFont="1" applyBorder="1" applyAlignment="1">
      <alignment horizontal="left" wrapText="1" indent="1"/>
    </xf>
    <xf numFmtId="0" fontId="3" fillId="0" borderId="0" xfId="0" applyFont="1" applyBorder="1" applyAlignment="1">
      <alignment horizontal="left"/>
    </xf>
    <xf numFmtId="0" fontId="25" fillId="0" borderId="0" xfId="0" applyFont="1" applyAlignment="1">
      <alignment horizontal="left" indent="1"/>
    </xf>
    <xf numFmtId="0" fontId="25" fillId="0" borderId="0" xfId="0" applyFont="1" applyBorder="1" applyAlignment="1">
      <alignment horizontal="left" indent="1"/>
    </xf>
    <xf numFmtId="3" fontId="11" fillId="2" borderId="0" xfId="0" applyNumberFormat="1" applyFont="1" applyFill="1" applyBorder="1" applyAlignment="1">
      <alignment horizontal="center" vertical="center"/>
    </xf>
    <xf numFmtId="0" fontId="24" fillId="0" borderId="0" xfId="0" applyFont="1" applyBorder="1" applyAlignment="1">
      <alignment horizontal="center" wrapText="1"/>
    </xf>
    <xf numFmtId="0" fontId="25" fillId="0" borderId="3" xfId="0" applyFont="1" applyBorder="1" applyAlignment="1">
      <alignment horizontal="center" wrapText="1"/>
    </xf>
    <xf numFmtId="0" fontId="24" fillId="0" borderId="3" xfId="0" applyFont="1" applyBorder="1" applyAlignment="1">
      <alignment horizontal="center" wrapText="1"/>
    </xf>
    <xf numFmtId="0" fontId="12" fillId="2" borderId="0" xfId="0" applyFont="1" applyFill="1" applyAlignment="1">
      <alignment vertical="center"/>
    </xf>
    <xf numFmtId="3" fontId="38" fillId="0" borderId="0" xfId="0" applyNumberFormat="1" applyFont="1" applyFill="1" applyBorder="1" applyAlignment="1">
      <alignment horizontal="left" indent="1"/>
    </xf>
    <xf numFmtId="3" fontId="7" fillId="0" borderId="0" xfId="0" applyNumberFormat="1" applyFont="1" applyBorder="1" applyAlignment="1">
      <alignment horizontal="left"/>
    </xf>
    <xf numFmtId="3" fontId="38" fillId="0" borderId="0" xfId="0" applyNumberFormat="1" applyFont="1" applyFill="1" applyBorder="1" applyAlignment="1">
      <alignment horizontal="left"/>
    </xf>
    <xf numFmtId="3" fontId="38" fillId="0" borderId="0" xfId="0" applyNumberFormat="1" applyFont="1" applyBorder="1" applyAlignment="1">
      <alignment horizontal="left" vertical="center" indent="1"/>
    </xf>
    <xf numFmtId="0" fontId="38" fillId="0" borderId="0" xfId="0" applyFont="1" applyBorder="1" applyAlignment="1">
      <alignment horizontal="left" vertical="center" indent="1"/>
    </xf>
    <xf numFmtId="0" fontId="13" fillId="0" borderId="0" xfId="0" applyFont="1" applyAlignment="1">
      <alignment horizontal="left" vertical="center" wrapText="1" indent="1"/>
    </xf>
    <xf numFmtId="0" fontId="13" fillId="0" borderId="3" xfId="0" applyFont="1" applyBorder="1" applyAlignment="1">
      <alignment horizontal="left" vertical="center" wrapText="1" indent="1"/>
    </xf>
    <xf numFmtId="1" fontId="7" fillId="0" borderId="1" xfId="0" applyNumberFormat="1" applyFont="1" applyBorder="1" applyAlignment="1">
      <alignment horizontal="center" vertical="center"/>
    </xf>
    <xf numFmtId="3" fontId="17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right" vertical="center" indent="1"/>
    </xf>
    <xf numFmtId="3" fontId="7" fillId="0" borderId="5" xfId="0" quotePrefix="1" applyNumberFormat="1" applyFont="1" applyBorder="1" applyAlignment="1">
      <alignment horizontal="right" indent="4"/>
    </xf>
    <xf numFmtId="3" fontId="7" fillId="0" borderId="0" xfId="0" quotePrefix="1" applyNumberFormat="1" applyFont="1" applyAlignment="1">
      <alignment horizontal="right" indent="4"/>
    </xf>
    <xf numFmtId="3" fontId="7" fillId="0" borderId="0" xfId="0" applyNumberFormat="1" applyFont="1" applyAlignment="1">
      <alignment horizontal="right" indent="4"/>
    </xf>
    <xf numFmtId="3" fontId="7" fillId="0" borderId="1" xfId="0" applyNumberFormat="1" applyFont="1" applyBorder="1" applyAlignment="1">
      <alignment horizontal="right" indent="4"/>
    </xf>
    <xf numFmtId="3" fontId="7" fillId="0" borderId="1" xfId="0" applyNumberFormat="1" applyFont="1" applyBorder="1" applyAlignment="1">
      <alignment horizontal="right" indent="5"/>
    </xf>
    <xf numFmtId="3" fontId="7" fillId="0" borderId="0" xfId="0" applyNumberFormat="1" applyFont="1" applyAlignment="1">
      <alignment horizontal="right" indent="5"/>
    </xf>
  </cellXfs>
  <cellStyles count="7">
    <cellStyle name="Comma" xfId="2" builtinId="3"/>
    <cellStyle name="Comma 2" xfId="6" xr:uid="{00000000-0005-0000-0000-000001000000}"/>
    <cellStyle name="Hyperlink" xfId="1" builtinId="8"/>
    <cellStyle name="Normal" xfId="0" builtinId="0"/>
    <cellStyle name="Normal 2" xfId="5" xr:uid="{00000000-0005-0000-0000-000004000000}"/>
    <cellStyle name="Normal 6" xfId="3" xr:uid="{00000000-0005-0000-0000-000005000000}"/>
    <cellStyle name="Percent" xfId="4" builtinId="5"/>
  </cellStyles>
  <dxfs count="0"/>
  <tableStyles count="0" defaultTableStyle="TableStyleMedium9" defaultPivotStyle="PivotStyleLight16"/>
  <colors>
    <mruColors>
      <color rgb="FF2A6F1F"/>
      <color rgb="FF66FFCC"/>
      <color rgb="FF669900"/>
      <color rgb="FF296F1F"/>
      <color rgb="FFFF00FF"/>
      <color rgb="FF00FF99"/>
      <color rgb="FFDA1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66FFCC"/>
  </sheetPr>
  <dimension ref="A1:AL58"/>
  <sheetViews>
    <sheetView zoomScaleNormal="100" zoomScaleSheetLayoutView="150" workbookViewId="0">
      <selection sqref="A1:D1"/>
    </sheetView>
  </sheetViews>
  <sheetFormatPr defaultColWidth="9.140625" defaultRowHeight="14.1" customHeight="1" x14ac:dyDescent="0.2"/>
  <cols>
    <col min="1" max="1" width="15.85546875" style="43" customWidth="1"/>
    <col min="2" max="2" width="10.7109375" style="42" customWidth="1"/>
    <col min="3" max="3" width="11" style="42" bestFit="1" customWidth="1"/>
    <col min="4" max="4" width="9.28515625" style="44" customWidth="1"/>
    <col min="5" max="5" width="22.7109375" style="39" customWidth="1"/>
    <col min="6" max="6" width="10.7109375" style="39" customWidth="1"/>
    <col min="7" max="7" width="9.140625" style="39"/>
    <col min="8" max="8" width="10" style="39" bestFit="1" customWidth="1"/>
    <col min="9" max="9" width="9.140625" style="39"/>
    <col min="10" max="10" width="13.7109375" style="39" customWidth="1"/>
    <col min="11" max="11" width="11.7109375" style="39" bestFit="1" customWidth="1"/>
    <col min="12" max="12" width="11.85546875" style="39" bestFit="1" customWidth="1"/>
    <col min="13" max="14" width="9.140625" style="39"/>
    <col min="15" max="15" width="14.28515625" style="39" customWidth="1"/>
    <col min="16" max="16" width="12.140625" style="39" customWidth="1"/>
    <col min="17" max="17" width="13.140625" style="39" customWidth="1"/>
    <col min="18" max="18" width="8.85546875" style="39" customWidth="1"/>
    <col min="19" max="33" width="9.140625" style="39"/>
    <col min="34" max="34" width="12.28515625" style="39" customWidth="1"/>
    <col min="35" max="35" width="12" style="39" customWidth="1"/>
    <col min="36" max="36" width="11.28515625" style="39" customWidth="1"/>
    <col min="37" max="37" width="10.28515625" style="39" customWidth="1"/>
    <col min="38" max="38" width="10.42578125" style="39" customWidth="1"/>
    <col min="39" max="16384" width="9.140625" style="39"/>
  </cols>
  <sheetData>
    <row r="1" spans="1:38" ht="16.5" customHeight="1" x14ac:dyDescent="0.2">
      <c r="A1" s="457" t="s">
        <v>194</v>
      </c>
      <c r="B1" s="457"/>
      <c r="C1" s="457"/>
      <c r="D1" s="457"/>
    </row>
    <row r="2" spans="1:38" ht="16.5" customHeight="1" x14ac:dyDescent="0.2">
      <c r="A2" s="458" t="s">
        <v>315</v>
      </c>
      <c r="B2" s="458"/>
      <c r="C2" s="458"/>
      <c r="D2" s="458"/>
      <c r="F2" s="415" t="s">
        <v>316</v>
      </c>
      <c r="G2"/>
      <c r="L2" s="171"/>
      <c r="M2" s="171"/>
      <c r="N2" s="171"/>
      <c r="O2" s="171"/>
      <c r="P2" s="171"/>
    </row>
    <row r="3" spans="1:38" ht="14.1" customHeight="1" x14ac:dyDescent="0.2">
      <c r="A3" s="459" t="s">
        <v>190</v>
      </c>
      <c r="B3" s="118">
        <v>2019</v>
      </c>
      <c r="C3" s="118">
        <v>2020</v>
      </c>
      <c r="D3" s="463" t="s">
        <v>289</v>
      </c>
      <c r="F3" s="171"/>
      <c r="G3" s="171"/>
      <c r="H3" s="171"/>
      <c r="I3" s="171"/>
      <c r="J3" s="74"/>
      <c r="K3" s="172"/>
      <c r="L3" s="171"/>
      <c r="M3" s="171"/>
    </row>
    <row r="4" spans="1:38" ht="14.1" customHeight="1" x14ac:dyDescent="0.2">
      <c r="A4" s="460"/>
      <c r="B4" s="257">
        <v>1000</v>
      </c>
      <c r="C4" s="257">
        <v>1000</v>
      </c>
      <c r="D4" s="464"/>
      <c r="E4" s="404"/>
      <c r="F4" s="404"/>
      <c r="G4" s="171"/>
      <c r="H4" s="171"/>
      <c r="I4" s="171"/>
      <c r="J4" s="171"/>
      <c r="K4" s="171"/>
      <c r="L4" s="171"/>
      <c r="M4" s="171"/>
    </row>
    <row r="5" spans="1:38" ht="13.5" customHeight="1" x14ac:dyDescent="0.2">
      <c r="A5" s="58" t="s">
        <v>129</v>
      </c>
      <c r="B5" s="437">
        <v>3064300</v>
      </c>
      <c r="C5" s="437">
        <v>2737342</v>
      </c>
      <c r="D5" s="438">
        <f t="shared" ref="D5:D10" si="0">(C5/B5)-1</f>
        <v>-0.10669908298795805</v>
      </c>
      <c r="E5" s="203"/>
      <c r="F5" s="203"/>
      <c r="G5" s="174"/>
      <c r="H5" s="171"/>
      <c r="I5" s="175"/>
      <c r="J5" s="176"/>
      <c r="K5" s="177"/>
      <c r="L5" s="173"/>
      <c r="M5" s="171"/>
    </row>
    <row r="6" spans="1:38" ht="13.5" customHeight="1" x14ac:dyDescent="0.2">
      <c r="A6" s="58" t="s">
        <v>102</v>
      </c>
      <c r="B6" s="437">
        <v>26458</v>
      </c>
      <c r="C6" s="437">
        <v>18051</v>
      </c>
      <c r="D6" s="438">
        <f t="shared" si="0"/>
        <v>-0.31774888502532317</v>
      </c>
      <c r="E6" s="203"/>
      <c r="F6" s="203"/>
      <c r="G6" s="174"/>
      <c r="H6" s="171"/>
      <c r="I6" s="175"/>
      <c r="J6" s="176"/>
      <c r="K6" s="177"/>
      <c r="L6" s="173"/>
      <c r="M6" s="171"/>
    </row>
    <row r="7" spans="1:38" ht="13.5" customHeight="1" x14ac:dyDescent="0.2">
      <c r="A7" s="58" t="s">
        <v>319</v>
      </c>
      <c r="B7" s="437">
        <v>7382830</v>
      </c>
      <c r="C7" s="437">
        <v>7466612</v>
      </c>
      <c r="D7" s="438">
        <f t="shared" si="0"/>
        <v>1.1348222835958488E-2</v>
      </c>
      <c r="E7" s="203"/>
      <c r="F7" s="203"/>
      <c r="G7" s="174"/>
      <c r="H7" s="171"/>
      <c r="I7" s="175"/>
      <c r="J7" s="176"/>
      <c r="K7" s="177"/>
      <c r="L7" s="173"/>
      <c r="M7" s="171"/>
    </row>
    <row r="8" spans="1:38" ht="13.5" customHeight="1" x14ac:dyDescent="0.2">
      <c r="A8" s="58" t="s">
        <v>320</v>
      </c>
      <c r="B8" s="437">
        <v>1308566</v>
      </c>
      <c r="C8" s="437">
        <v>1293041</v>
      </c>
      <c r="D8" s="438">
        <f t="shared" si="0"/>
        <v>-1.1864132187447973E-2</v>
      </c>
      <c r="E8" s="203"/>
      <c r="F8" s="203"/>
      <c r="G8" s="174"/>
      <c r="H8" s="171"/>
      <c r="I8" s="175"/>
      <c r="J8" s="176"/>
      <c r="K8" s="177"/>
      <c r="L8" s="173"/>
      <c r="M8" s="171"/>
    </row>
    <row r="9" spans="1:38" ht="13.5" customHeight="1" x14ac:dyDescent="0.2">
      <c r="A9" s="58" t="s">
        <v>287</v>
      </c>
      <c r="B9" s="437">
        <v>565973</v>
      </c>
      <c r="C9" s="437">
        <v>562788</v>
      </c>
      <c r="D9" s="438">
        <f t="shared" si="0"/>
        <v>-5.6274769291114746E-3</v>
      </c>
      <c r="E9" s="203"/>
      <c r="F9" s="203"/>
      <c r="G9" s="174"/>
      <c r="H9" s="411"/>
      <c r="I9" s="411"/>
      <c r="J9" s="177"/>
      <c r="K9" s="177"/>
      <c r="L9" s="173"/>
      <c r="M9" s="171"/>
    </row>
    <row r="10" spans="1:38" s="131" customFormat="1" ht="13.5" customHeight="1" thickBot="1" x14ac:dyDescent="0.25">
      <c r="A10" s="256" t="s">
        <v>1</v>
      </c>
      <c r="B10" s="439">
        <f>SUM(B5:B9)</f>
        <v>12348127</v>
      </c>
      <c r="C10" s="439">
        <f>SUM(C5:C9)</f>
        <v>12077834</v>
      </c>
      <c r="D10" s="440">
        <f t="shared" si="0"/>
        <v>-2.1889392618005932E-2</v>
      </c>
      <c r="E10" s="226"/>
      <c r="F10" s="436">
        <f>(C5/C10)*100</f>
        <v>22.664179686523262</v>
      </c>
      <c r="G10" s="174"/>
      <c r="H10" s="171"/>
      <c r="I10" s="178"/>
      <c r="J10" s="180"/>
      <c r="K10" s="177"/>
      <c r="L10" s="173"/>
      <c r="M10" s="179"/>
    </row>
    <row r="11" spans="1:38" ht="14.1" customHeight="1" x14ac:dyDescent="0.2">
      <c r="A11" s="461" t="s">
        <v>339</v>
      </c>
      <c r="B11" s="462"/>
      <c r="C11" s="462"/>
      <c r="D11" s="462"/>
      <c r="E11" s="171"/>
      <c r="F11" s="171"/>
      <c r="G11" s="405"/>
      <c r="H11" s="405"/>
      <c r="I11" s="282"/>
      <c r="J11" s="228"/>
      <c r="K11" s="228"/>
      <c r="L11" s="228"/>
      <c r="M11" s="228"/>
      <c r="N11" s="228"/>
    </row>
    <row r="12" spans="1:38" ht="14.1" customHeight="1" x14ac:dyDescent="0.2">
      <c r="A12" s="58"/>
      <c r="B12" s="41"/>
      <c r="C12" s="41"/>
      <c r="D12" s="40"/>
      <c r="F12" s="171"/>
      <c r="G12" s="405"/>
      <c r="H12" s="405"/>
      <c r="I12" s="282"/>
      <c r="J12" s="228"/>
      <c r="K12" s="228"/>
      <c r="L12" s="228"/>
      <c r="M12" s="228"/>
      <c r="N12" s="228"/>
    </row>
    <row r="13" spans="1:38" ht="14.1" customHeight="1" x14ac:dyDescent="0.2">
      <c r="A13" s="39"/>
      <c r="B13" s="103"/>
      <c r="C13" s="103"/>
      <c r="D13" s="39"/>
      <c r="F13" s="58"/>
      <c r="G13" s="405"/>
      <c r="H13" s="405"/>
      <c r="I13" s="282"/>
      <c r="J13" s="403"/>
      <c r="K13" s="403"/>
      <c r="L13" s="403"/>
      <c r="M13" s="228"/>
      <c r="N13" s="228"/>
    </row>
    <row r="14" spans="1:38" ht="14.1" customHeight="1" x14ac:dyDescent="0.2">
      <c r="A14" s="39"/>
      <c r="B14" s="103"/>
      <c r="C14" s="103"/>
      <c r="D14" s="39"/>
      <c r="F14" s="58"/>
      <c r="G14" s="405"/>
      <c r="H14" s="405"/>
      <c r="I14" s="282"/>
      <c r="J14" s="227"/>
      <c r="K14" s="227"/>
      <c r="L14" s="227"/>
      <c r="M14" s="228"/>
      <c r="N14" s="228"/>
    </row>
    <row r="15" spans="1:38" ht="14.1" customHeight="1" thickBot="1" x14ac:dyDescent="0.25">
      <c r="B15" s="163"/>
      <c r="C15" s="39"/>
      <c r="D15" s="39"/>
      <c r="F15" s="58"/>
      <c r="G15" s="405"/>
      <c r="H15" s="405"/>
      <c r="I15" s="282"/>
      <c r="J15" s="229"/>
      <c r="K15" s="229"/>
      <c r="L15" s="227"/>
      <c r="M15" s="228"/>
      <c r="N15" s="228"/>
      <c r="AI15" s="94"/>
      <c r="AJ15" s="94"/>
      <c r="AK15" s="94"/>
      <c r="AL15" s="94"/>
    </row>
    <row r="16" spans="1:38" ht="14.1" customHeight="1" thickBot="1" x14ac:dyDescent="0.25">
      <c r="A16" s="39"/>
      <c r="B16" s="39"/>
      <c r="C16" s="39"/>
      <c r="D16" s="39"/>
      <c r="F16" s="58"/>
      <c r="G16" s="406"/>
      <c r="H16" s="405"/>
      <c r="I16" s="282"/>
      <c r="J16" s="203"/>
      <c r="K16" s="203"/>
      <c r="L16" s="204"/>
      <c r="M16" s="228"/>
      <c r="N16" s="228"/>
      <c r="AI16" s="94"/>
      <c r="AJ16" s="94"/>
      <c r="AK16" s="94"/>
      <c r="AL16" s="94"/>
    </row>
    <row r="17" spans="1:38" ht="14.1" customHeight="1" x14ac:dyDescent="0.2">
      <c r="A17" s="39"/>
      <c r="B17" s="163"/>
      <c r="C17" s="103"/>
      <c r="D17" s="39"/>
      <c r="F17" s="58"/>
      <c r="G17" s="405"/>
      <c r="H17" s="405"/>
      <c r="I17" s="282"/>
      <c r="J17" s="203"/>
      <c r="K17" s="203"/>
      <c r="L17" s="204"/>
      <c r="M17" s="228"/>
      <c r="N17" s="228"/>
      <c r="AI17" s="94"/>
      <c r="AJ17" s="94"/>
      <c r="AK17" s="94"/>
      <c r="AL17" s="94"/>
    </row>
    <row r="18" spans="1:38" ht="14.1" customHeight="1" x14ac:dyDescent="0.2">
      <c r="A18" s="39"/>
      <c r="B18" s="39"/>
      <c r="C18" s="103"/>
      <c r="D18" s="103"/>
      <c r="G18" s="103"/>
      <c r="H18" s="103"/>
      <c r="I18" s="282"/>
      <c r="J18" s="203"/>
      <c r="K18" s="203"/>
      <c r="L18" s="204"/>
      <c r="M18" s="228"/>
      <c r="N18" s="228"/>
      <c r="AI18" s="94"/>
      <c r="AJ18" s="94"/>
      <c r="AK18" s="94"/>
      <c r="AL18" s="94"/>
    </row>
    <row r="19" spans="1:38" ht="14.1" customHeight="1" x14ac:dyDescent="0.2">
      <c r="A19" s="39"/>
      <c r="B19" s="39"/>
      <c r="C19" s="39"/>
      <c r="D19" s="39"/>
      <c r="H19" s="228"/>
      <c r="I19" s="230"/>
      <c r="J19" s="203"/>
      <c r="K19" s="203"/>
      <c r="L19" s="204"/>
      <c r="M19" s="228"/>
      <c r="N19" s="228"/>
    </row>
    <row r="20" spans="1:38" ht="14.1" customHeight="1" x14ac:dyDescent="0.2">
      <c r="A20" s="39"/>
      <c r="B20" s="39"/>
      <c r="C20" s="39"/>
      <c r="D20" s="39"/>
      <c r="H20" s="228"/>
      <c r="I20" s="230"/>
      <c r="J20" s="203"/>
      <c r="K20" s="203"/>
      <c r="L20" s="204"/>
      <c r="M20" s="228"/>
      <c r="N20" s="228"/>
    </row>
    <row r="21" spans="1:38" ht="14.1" customHeight="1" x14ac:dyDescent="0.2">
      <c r="A21" s="39"/>
      <c r="B21" s="39"/>
      <c r="C21" s="39"/>
      <c r="D21" s="39"/>
      <c r="H21" s="228"/>
      <c r="I21" s="231"/>
      <c r="J21" s="226"/>
      <c r="K21" s="226"/>
      <c r="L21" s="204"/>
      <c r="M21" s="228"/>
      <c r="N21" s="228"/>
    </row>
    <row r="22" spans="1:38" ht="14.1" customHeight="1" x14ac:dyDescent="0.2">
      <c r="A22" s="39"/>
      <c r="B22" s="39"/>
      <c r="C22" s="39"/>
      <c r="D22" s="39"/>
      <c r="H22" s="228"/>
      <c r="I22" s="456"/>
      <c r="J22" s="456"/>
      <c r="K22" s="456"/>
      <c r="L22" s="456"/>
      <c r="M22" s="228"/>
      <c r="N22" s="228"/>
    </row>
    <row r="23" spans="1:38" ht="14.1" customHeight="1" x14ac:dyDescent="0.2">
      <c r="A23" s="39"/>
      <c r="B23" s="39"/>
      <c r="C23" s="164"/>
      <c r="D23" s="39"/>
      <c r="I23"/>
      <c r="J23"/>
      <c r="K23"/>
      <c r="L23"/>
    </row>
    <row r="24" spans="1:38" ht="14.1" customHeight="1" x14ac:dyDescent="0.2">
      <c r="A24" s="39"/>
      <c r="B24" s="39"/>
      <c r="C24" s="164"/>
      <c r="D24" s="39"/>
    </row>
    <row r="25" spans="1:38" ht="14.1" customHeight="1" x14ac:dyDescent="0.2">
      <c r="A25" s="39"/>
      <c r="B25" s="39"/>
      <c r="C25" s="164"/>
      <c r="D25" s="39"/>
    </row>
    <row r="26" spans="1:38" s="164" customFormat="1" ht="14.1" customHeight="1" x14ac:dyDescent="0.2"/>
    <row r="27" spans="1:38" ht="14.1" customHeight="1" x14ac:dyDescent="0.2">
      <c r="A27" s="39"/>
      <c r="B27" s="39"/>
      <c r="C27" s="164"/>
      <c r="D27" s="39"/>
    </row>
    <row r="28" spans="1:38" ht="14.1" customHeight="1" x14ac:dyDescent="0.2">
      <c r="A28" s="39"/>
      <c r="B28" s="39"/>
      <c r="C28" s="164"/>
      <c r="D28" s="39"/>
    </row>
    <row r="29" spans="1:38" ht="14.1" customHeight="1" x14ac:dyDescent="0.2">
      <c r="A29" s="39"/>
      <c r="B29" s="39"/>
      <c r="C29" s="164"/>
      <c r="D29" s="39"/>
    </row>
    <row r="30" spans="1:38" ht="14.1" customHeight="1" x14ac:dyDescent="0.2">
      <c r="A30" s="39"/>
      <c r="B30" s="39"/>
      <c r="C30" s="164"/>
      <c r="D30" s="39"/>
    </row>
    <row r="31" spans="1:38" ht="14.1" customHeight="1" x14ac:dyDescent="0.2">
      <c r="A31" s="39"/>
      <c r="B31" s="39"/>
      <c r="C31" s="164"/>
      <c r="D31" s="39"/>
    </row>
    <row r="32" spans="1:38" ht="14.1" customHeight="1" x14ac:dyDescent="0.2">
      <c r="A32" s="39"/>
      <c r="B32" s="39"/>
      <c r="C32" s="164"/>
      <c r="D32" s="39"/>
    </row>
    <row r="33" spans="1:7" ht="14.1" customHeight="1" x14ac:dyDescent="0.2">
      <c r="A33" s="39"/>
      <c r="B33" s="39"/>
      <c r="C33" s="164"/>
      <c r="D33" s="39"/>
    </row>
    <row r="34" spans="1:7" ht="14.1" customHeight="1" x14ac:dyDescent="0.2">
      <c r="A34" s="39"/>
      <c r="B34" s="39"/>
      <c r="C34" s="164"/>
      <c r="D34" s="39"/>
    </row>
    <row r="35" spans="1:7" ht="14.1" customHeight="1" x14ac:dyDescent="0.2">
      <c r="A35" s="39"/>
      <c r="B35" s="39"/>
      <c r="C35" s="164"/>
      <c r="D35" s="39"/>
    </row>
    <row r="36" spans="1:7" ht="14.1" customHeight="1" x14ac:dyDescent="0.2">
      <c r="A36" s="39"/>
      <c r="B36" s="39"/>
      <c r="C36" s="39"/>
      <c r="D36" s="39"/>
    </row>
    <row r="37" spans="1:7" ht="14.1" customHeight="1" x14ac:dyDescent="0.2">
      <c r="A37" s="39"/>
      <c r="B37" s="39"/>
      <c r="C37" s="39"/>
      <c r="D37" s="39"/>
    </row>
    <row r="38" spans="1:7" ht="14.1" customHeight="1" x14ac:dyDescent="0.2">
      <c r="A38" s="39"/>
      <c r="B38" s="39"/>
      <c r="C38" s="39"/>
      <c r="D38" s="39"/>
    </row>
    <row r="39" spans="1:7" ht="14.1" customHeight="1" x14ac:dyDescent="0.2">
      <c r="A39" s="39"/>
      <c r="B39" s="39"/>
      <c r="C39" s="39"/>
      <c r="D39" s="39"/>
    </row>
    <row r="40" spans="1:7" ht="14.1" customHeight="1" x14ac:dyDescent="0.2">
      <c r="B40" s="76"/>
    </row>
    <row r="46" spans="1:7" ht="14.1" customHeight="1" x14ac:dyDescent="0.2">
      <c r="C46" s="57"/>
      <c r="D46" s="57"/>
      <c r="E46" s="57"/>
      <c r="F46" s="57"/>
      <c r="G46" s="57"/>
    </row>
    <row r="49" spans="3:9" ht="14.1" customHeight="1" x14ac:dyDescent="0.2">
      <c r="E49" s="75"/>
      <c r="H49" s="75"/>
      <c r="I49" s="75"/>
    </row>
    <row r="50" spans="3:9" ht="14.1" customHeight="1" x14ac:dyDescent="0.2">
      <c r="E50" s="75"/>
      <c r="H50" s="75"/>
      <c r="I50" s="75"/>
    </row>
    <row r="51" spans="3:9" ht="14.1" customHeight="1" x14ac:dyDescent="0.2">
      <c r="H51" s="75"/>
      <c r="I51" s="75"/>
    </row>
    <row r="52" spans="3:9" ht="14.1" customHeight="1" x14ac:dyDescent="0.2">
      <c r="E52" s="75"/>
      <c r="H52" s="75"/>
      <c r="I52" s="75"/>
    </row>
    <row r="53" spans="3:9" ht="14.1" customHeight="1" x14ac:dyDescent="0.2">
      <c r="E53" s="75"/>
      <c r="H53" s="75"/>
      <c r="I53" s="75"/>
    </row>
    <row r="56" spans="3:9" ht="14.1" customHeight="1" x14ac:dyDescent="0.2">
      <c r="C56" s="73"/>
      <c r="D56" s="73"/>
      <c r="E56" s="73"/>
      <c r="F56" s="73"/>
      <c r="G56" s="73"/>
    </row>
    <row r="58" spans="3:9" ht="14.1" customHeight="1" x14ac:dyDescent="0.2">
      <c r="D58" s="42"/>
      <c r="E58" s="42"/>
      <c r="F58" s="42"/>
      <c r="G58" s="42"/>
    </row>
  </sheetData>
  <sortState xmlns:xlrd2="http://schemas.microsoft.com/office/spreadsheetml/2017/richdata2" ref="A22:C35">
    <sortCondition descending="1" ref="A22:A35"/>
  </sortState>
  <mergeCells count="6">
    <mergeCell ref="I22:L22"/>
    <mergeCell ref="A1:D1"/>
    <mergeCell ref="A2:D2"/>
    <mergeCell ref="A3:A4"/>
    <mergeCell ref="A11:D11"/>
    <mergeCell ref="D3:D4"/>
  </mergeCells>
  <pageMargins left="0.7" right="0.7" top="0.75" bottom="0.75" header="0.3" footer="0.3"/>
  <pageSetup orientation="portrait" r:id="rId1"/>
  <ignoredErrors>
    <ignoredError sqref="B10:C10" formulaRange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66FFCC"/>
    <pageSetUpPr fitToPage="1"/>
  </sheetPr>
  <dimension ref="A1:Y264"/>
  <sheetViews>
    <sheetView zoomScale="130" zoomScaleNormal="130" workbookViewId="0">
      <selection sqref="A1:J1"/>
    </sheetView>
  </sheetViews>
  <sheetFormatPr defaultColWidth="9.140625" defaultRowHeight="11.45" customHeight="1" x14ac:dyDescent="0.2"/>
  <cols>
    <col min="1" max="1" width="10.42578125" style="45" bestFit="1" customWidth="1"/>
    <col min="2" max="7" width="8.85546875" style="45" customWidth="1"/>
    <col min="8" max="8" width="8.28515625" style="45" customWidth="1"/>
    <col min="9" max="10" width="8.85546875" style="45" customWidth="1"/>
    <col min="11" max="11" width="8.28515625" style="45" customWidth="1"/>
    <col min="12" max="21" width="10.7109375" style="45" customWidth="1"/>
    <col min="22" max="16384" width="9.140625" style="45"/>
  </cols>
  <sheetData>
    <row r="1" spans="1:25" s="156" customFormat="1" ht="16.5" customHeight="1" x14ac:dyDescent="0.2">
      <c r="A1" s="518" t="s">
        <v>310</v>
      </c>
      <c r="B1" s="527"/>
      <c r="C1" s="527"/>
      <c r="D1" s="527"/>
      <c r="E1" s="527"/>
      <c r="F1" s="527"/>
      <c r="G1" s="527"/>
      <c r="H1" s="527"/>
      <c r="I1" s="527"/>
      <c r="J1" s="527"/>
      <c r="K1" s="398"/>
      <c r="M1" s="166"/>
      <c r="N1" s="157"/>
      <c r="O1" s="157"/>
      <c r="P1" s="157"/>
      <c r="Q1" s="157"/>
      <c r="R1" s="157"/>
      <c r="S1" s="157"/>
      <c r="T1" s="157"/>
      <c r="U1" s="157"/>
      <c r="V1" s="157"/>
      <c r="W1" s="157"/>
      <c r="X1" s="157"/>
      <c r="Y1" s="157"/>
    </row>
    <row r="2" spans="1:25" s="2" customFormat="1" ht="13.15" customHeight="1" x14ac:dyDescent="0.2">
      <c r="A2" s="488" t="s">
        <v>85</v>
      </c>
      <c r="B2" s="488" t="s">
        <v>86</v>
      </c>
      <c r="C2" s="488"/>
      <c r="D2" s="488"/>
      <c r="E2" s="488" t="s">
        <v>87</v>
      </c>
      <c r="F2" s="488"/>
      <c r="G2" s="488"/>
      <c r="H2" s="488" t="s">
        <v>88</v>
      </c>
      <c r="I2" s="488"/>
      <c r="J2" s="488"/>
      <c r="L2" s="433" t="s">
        <v>316</v>
      </c>
      <c r="M2" s="166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</row>
    <row r="3" spans="1:25" s="2" customFormat="1" ht="13.15" customHeight="1" x14ac:dyDescent="0.2">
      <c r="A3" s="529"/>
      <c r="B3" s="205">
        <v>2019</v>
      </c>
      <c r="C3" s="151">
        <v>2020</v>
      </c>
      <c r="D3" s="531" t="s">
        <v>283</v>
      </c>
      <c r="E3" s="205">
        <v>2019</v>
      </c>
      <c r="F3" s="166">
        <v>2020</v>
      </c>
      <c r="G3" s="531" t="s">
        <v>283</v>
      </c>
      <c r="H3" s="205">
        <v>2019</v>
      </c>
      <c r="I3" s="166">
        <v>2020</v>
      </c>
      <c r="J3" s="531" t="s">
        <v>283</v>
      </c>
      <c r="M3" s="114"/>
      <c r="N3" s="114"/>
      <c r="O3" s="38"/>
      <c r="P3" s="114"/>
      <c r="Q3" s="114"/>
      <c r="R3" s="38"/>
      <c r="S3" s="114"/>
      <c r="T3" s="114"/>
      <c r="U3" s="38"/>
      <c r="V3" s="38"/>
      <c r="W3" s="38"/>
      <c r="X3" s="38"/>
      <c r="Y3" s="38"/>
    </row>
    <row r="4" spans="1:25" ht="13.15" customHeight="1" x14ac:dyDescent="0.2">
      <c r="A4" s="530"/>
      <c r="B4" s="275">
        <v>1000</v>
      </c>
      <c r="C4" s="275">
        <v>1000</v>
      </c>
      <c r="D4" s="532"/>
      <c r="E4" s="275" t="s">
        <v>26</v>
      </c>
      <c r="F4" s="275" t="s">
        <v>26</v>
      </c>
      <c r="G4" s="532"/>
      <c r="H4" s="275" t="s">
        <v>89</v>
      </c>
      <c r="I4" s="275" t="s">
        <v>89</v>
      </c>
      <c r="J4" s="532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</row>
    <row r="5" spans="1:25" ht="13.9" customHeight="1" x14ac:dyDescent="0.2">
      <c r="A5" s="135" t="s">
        <v>219</v>
      </c>
      <c r="B5" s="285">
        <v>15036</v>
      </c>
      <c r="C5" s="240">
        <v>14022</v>
      </c>
      <c r="D5" s="287">
        <f>(C5-B5)/B5</f>
        <v>-6.7438148443735038E-2</v>
      </c>
      <c r="E5" s="72">
        <v>2430</v>
      </c>
      <c r="F5" s="72">
        <v>2403</v>
      </c>
      <c r="G5" s="287">
        <f>(F5-E5)/E5</f>
        <v>-1.1111111111111112E-2</v>
      </c>
      <c r="H5" s="72">
        <v>365</v>
      </c>
      <c r="I5" s="72">
        <v>337</v>
      </c>
      <c r="J5" s="287">
        <f>(I5-H5)/H5</f>
        <v>-7.6712328767123292E-2</v>
      </c>
      <c r="K5" s="27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</row>
    <row r="6" spans="1:25" ht="13.9" customHeight="1" x14ac:dyDescent="0.2">
      <c r="A6" s="38" t="s">
        <v>90</v>
      </c>
      <c r="B6" s="285">
        <v>14533</v>
      </c>
      <c r="C6" s="240">
        <v>14068</v>
      </c>
      <c r="D6" s="287">
        <f t="shared" ref="D6:D17" si="0">(C6-B6)/B6</f>
        <v>-3.1996146700612398E-2</v>
      </c>
      <c r="E6" s="72">
        <v>2438</v>
      </c>
      <c r="F6" s="72">
        <v>2443</v>
      </c>
      <c r="G6" s="287">
        <f t="shared" ref="G6:G17" si="1">(F6-E6)/E6</f>
        <v>2.0508613617719442E-3</v>
      </c>
      <c r="H6" s="72">
        <v>354.3</v>
      </c>
      <c r="I6" s="72">
        <v>344</v>
      </c>
      <c r="J6" s="287">
        <f t="shared" ref="J6:J17" si="2">(I6-H6)/H6</f>
        <v>-2.9071408410951204E-2</v>
      </c>
      <c r="K6" s="1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</row>
    <row r="7" spans="1:25" ht="13.9" customHeight="1" x14ac:dyDescent="0.2">
      <c r="A7" s="38" t="s">
        <v>91</v>
      </c>
      <c r="B7" s="285">
        <v>13783</v>
      </c>
      <c r="C7" s="240">
        <v>13947</v>
      </c>
      <c r="D7" s="287">
        <f t="shared" si="0"/>
        <v>1.1898715809330334E-2</v>
      </c>
      <c r="E7" s="72">
        <v>2203</v>
      </c>
      <c r="F7" s="72">
        <v>2315</v>
      </c>
      <c r="G7" s="287">
        <f t="shared" si="1"/>
        <v>5.0839763958238762E-2</v>
      </c>
      <c r="H7" s="72">
        <v>303.60000000000002</v>
      </c>
      <c r="I7" s="72">
        <v>323</v>
      </c>
      <c r="J7" s="287">
        <f>(I7-H7)/H7</f>
        <v>6.3899868247694253E-2</v>
      </c>
      <c r="K7" s="1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</row>
    <row r="8" spans="1:25" ht="13.9" customHeight="1" x14ac:dyDescent="0.2">
      <c r="A8" s="38" t="s">
        <v>92</v>
      </c>
      <c r="B8" s="285">
        <v>13639</v>
      </c>
      <c r="C8" s="240">
        <v>13789</v>
      </c>
      <c r="D8" s="287">
        <f t="shared" si="0"/>
        <v>1.0997873744409414E-2</v>
      </c>
      <c r="E8" s="72">
        <v>2401</v>
      </c>
      <c r="F8" s="72">
        <v>2489</v>
      </c>
      <c r="G8" s="287">
        <f t="shared" si="1"/>
        <v>3.6651395251978344E-2</v>
      </c>
      <c r="H8" s="72">
        <v>327.5</v>
      </c>
      <c r="I8" s="72">
        <v>343</v>
      </c>
      <c r="J8" s="287">
        <f t="shared" si="2"/>
        <v>4.732824427480916E-2</v>
      </c>
      <c r="K8" s="1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</row>
    <row r="9" spans="1:25" ht="13.9" customHeight="1" x14ac:dyDescent="0.2">
      <c r="A9" s="38" t="s">
        <v>93</v>
      </c>
      <c r="B9" s="285">
        <v>13554</v>
      </c>
      <c r="C9" s="240">
        <v>13545</v>
      </c>
      <c r="D9" s="287">
        <f t="shared" si="0"/>
        <v>-6.6401062416998667E-4</v>
      </c>
      <c r="E9" s="72">
        <v>2296</v>
      </c>
      <c r="F9" s="72">
        <v>2427</v>
      </c>
      <c r="G9" s="287">
        <f t="shared" si="1"/>
        <v>5.7055749128919864E-2</v>
      </c>
      <c r="H9" s="72">
        <v>311.2</v>
      </c>
      <c r="I9" s="72">
        <v>329</v>
      </c>
      <c r="J9" s="287">
        <f t="shared" si="2"/>
        <v>5.7197943444730115E-2</v>
      </c>
      <c r="K9" s="1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</row>
    <row r="10" spans="1:25" ht="13.9" customHeight="1" x14ac:dyDescent="0.2">
      <c r="A10" s="38" t="s">
        <v>36</v>
      </c>
      <c r="B10" s="285">
        <v>13460</v>
      </c>
      <c r="C10" s="240">
        <v>13434</v>
      </c>
      <c r="D10" s="287">
        <f t="shared" si="0"/>
        <v>-1.9316493313521546E-3</v>
      </c>
      <c r="E10" s="72">
        <v>2385</v>
      </c>
      <c r="F10" s="72">
        <v>2428</v>
      </c>
      <c r="G10" s="287">
        <f>(F10-E10)/E10</f>
        <v>1.8029350104821804E-2</v>
      </c>
      <c r="H10" s="72">
        <v>321</v>
      </c>
      <c r="I10" s="72">
        <v>326</v>
      </c>
      <c r="J10" s="287">
        <f t="shared" si="2"/>
        <v>1.5576323987538941E-2</v>
      </c>
      <c r="K10" s="1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</row>
    <row r="11" spans="1:25" ht="13.9" customHeight="1" x14ac:dyDescent="0.2">
      <c r="A11" s="38" t="s">
        <v>37</v>
      </c>
      <c r="B11" s="285">
        <v>13175</v>
      </c>
      <c r="C11" s="240">
        <v>13482</v>
      </c>
      <c r="D11" s="287">
        <f t="shared" si="0"/>
        <v>2.3301707779886147E-2</v>
      </c>
      <c r="E11" s="72">
        <v>2364</v>
      </c>
      <c r="F11" s="72">
        <v>2307</v>
      </c>
      <c r="G11" s="287">
        <f t="shared" si="1"/>
        <v>-2.4111675126903553E-2</v>
      </c>
      <c r="H11" s="72">
        <v>311.39999999999998</v>
      </c>
      <c r="I11" s="72">
        <v>311</v>
      </c>
      <c r="J11" s="287">
        <f t="shared" si="2"/>
        <v>-1.2845215157353156E-3</v>
      </c>
      <c r="K11" s="1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</row>
    <row r="12" spans="1:25" ht="13.9" customHeight="1" x14ac:dyDescent="0.2">
      <c r="A12" s="38" t="s">
        <v>38</v>
      </c>
      <c r="B12" s="285">
        <v>12605</v>
      </c>
      <c r="C12" s="240">
        <v>13343</v>
      </c>
      <c r="D12" s="287">
        <f t="shared" si="0"/>
        <v>5.8548195160650539E-2</v>
      </c>
      <c r="E12" s="72">
        <v>2513</v>
      </c>
      <c r="F12" s="72">
        <v>2424</v>
      </c>
      <c r="G12" s="287">
        <f t="shared" si="1"/>
        <v>-3.5415837644249902E-2</v>
      </c>
      <c r="H12" s="72">
        <v>316.8</v>
      </c>
      <c r="I12" s="72">
        <v>324</v>
      </c>
      <c r="J12" s="287">
        <f t="shared" si="2"/>
        <v>2.272727272727269E-2</v>
      </c>
      <c r="K12" s="1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</row>
    <row r="13" spans="1:25" ht="13.9" customHeight="1" x14ac:dyDescent="0.2">
      <c r="A13" s="38" t="s">
        <v>94</v>
      </c>
      <c r="B13" s="285">
        <v>13134</v>
      </c>
      <c r="C13" s="240">
        <v>13289</v>
      </c>
      <c r="D13" s="287">
        <f t="shared" si="0"/>
        <v>1.180143139942135E-2</v>
      </c>
      <c r="E13" s="72">
        <v>2430</v>
      </c>
      <c r="F13" s="72">
        <v>2402</v>
      </c>
      <c r="G13" s="287">
        <f t="shared" si="1"/>
        <v>-1.1522633744855968E-2</v>
      </c>
      <c r="H13" s="72">
        <v>319.10000000000002</v>
      </c>
      <c r="I13" s="72">
        <v>319</v>
      </c>
      <c r="J13" s="287">
        <f t="shared" si="2"/>
        <v>-3.1338138514579357E-4</v>
      </c>
      <c r="K13" s="1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</row>
    <row r="14" spans="1:25" ht="13.9" customHeight="1" x14ac:dyDescent="0.2">
      <c r="A14" s="38" t="s">
        <v>95</v>
      </c>
      <c r="B14" s="285">
        <v>13782</v>
      </c>
      <c r="C14" s="240">
        <v>13449</v>
      </c>
      <c r="D14" s="287">
        <f>(C14-B14)/B14</f>
        <v>-2.416195037004789E-2</v>
      </c>
      <c r="E14" s="72">
        <v>2283</v>
      </c>
      <c r="F14" s="72">
        <v>2321</v>
      </c>
      <c r="G14" s="287">
        <f t="shared" si="1"/>
        <v>1.6644765659220323E-2</v>
      </c>
      <c r="H14" s="72">
        <v>314.60000000000002</v>
      </c>
      <c r="I14" s="72">
        <v>312</v>
      </c>
      <c r="J14" s="287">
        <f t="shared" si="2"/>
        <v>-8.2644628099174267E-3</v>
      </c>
      <c r="K14" s="1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</row>
    <row r="15" spans="1:25" ht="13.9" customHeight="1" x14ac:dyDescent="0.2">
      <c r="A15" s="38" t="s">
        <v>96</v>
      </c>
      <c r="B15" s="285">
        <v>13395</v>
      </c>
      <c r="C15" s="240">
        <v>13646</v>
      </c>
      <c r="D15" s="287">
        <f t="shared" si="0"/>
        <v>1.8738335199701382E-2</v>
      </c>
      <c r="E15" s="72">
        <v>2473</v>
      </c>
      <c r="F15" s="72">
        <v>2439</v>
      </c>
      <c r="G15" s="287">
        <f t="shared" si="1"/>
        <v>-1.3748483623129802E-2</v>
      </c>
      <c r="H15" s="72">
        <v>331.2</v>
      </c>
      <c r="I15" s="72">
        <v>333</v>
      </c>
      <c r="J15" s="287">
        <f t="shared" si="2"/>
        <v>5.4347826086956867E-3</v>
      </c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</row>
    <row r="16" spans="1:25" ht="13.9" customHeight="1" x14ac:dyDescent="0.2">
      <c r="A16" s="38" t="s">
        <v>97</v>
      </c>
      <c r="B16" s="285">
        <v>13485</v>
      </c>
      <c r="C16" s="240">
        <v>13956</v>
      </c>
      <c r="D16" s="287">
        <f t="shared" si="0"/>
        <v>3.4927697441601777E-2</v>
      </c>
      <c r="E16" s="72">
        <v>2400</v>
      </c>
      <c r="F16" s="72">
        <v>2382</v>
      </c>
      <c r="G16" s="287">
        <f t="shared" si="1"/>
        <v>-7.4999999999999997E-3</v>
      </c>
      <c r="H16" s="72">
        <v>323.7</v>
      </c>
      <c r="I16" s="72">
        <v>333</v>
      </c>
      <c r="J16" s="287">
        <f t="shared" si="2"/>
        <v>2.873030583873961E-2</v>
      </c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</row>
    <row r="17" spans="1:25" s="128" customFormat="1" ht="13.9" customHeight="1" thickBot="1" x14ac:dyDescent="0.25">
      <c r="A17" s="126" t="s">
        <v>195</v>
      </c>
      <c r="B17" s="269">
        <f>AVERAGE(B5:B16)</f>
        <v>13631.75</v>
      </c>
      <c r="C17" s="269">
        <f>AVERAGE(C5:C16)</f>
        <v>13664.166666666666</v>
      </c>
      <c r="D17" s="288">
        <f t="shared" si="0"/>
        <v>2.3780267879521017E-3</v>
      </c>
      <c r="E17" s="134">
        <f>AVERAGE(E5:E16)</f>
        <v>2384.6666666666665</v>
      </c>
      <c r="F17" s="134">
        <f>AVERAGE(F5:F16)</f>
        <v>2398.3333333333335</v>
      </c>
      <c r="G17" s="288">
        <f t="shared" si="1"/>
        <v>5.7310595471066414E-3</v>
      </c>
      <c r="H17" s="134">
        <f>AVERAGE(H5:H16)</f>
        <v>324.95</v>
      </c>
      <c r="I17" s="134">
        <f>AVERAGE(I5:I16)</f>
        <v>327.83333333333331</v>
      </c>
      <c r="J17" s="288">
        <f t="shared" si="2"/>
        <v>8.8731599733292074E-3</v>
      </c>
      <c r="K17" s="127"/>
      <c r="M17" s="120"/>
      <c r="N17" s="120"/>
      <c r="O17" s="120"/>
      <c r="P17" s="120"/>
      <c r="Q17" s="120"/>
      <c r="R17" s="120"/>
      <c r="S17" s="120"/>
      <c r="T17" s="120"/>
      <c r="U17" s="120"/>
      <c r="V17" s="120"/>
      <c r="W17" s="120"/>
      <c r="X17" s="120"/>
      <c r="Y17" s="120"/>
    </row>
    <row r="18" spans="1:25" ht="12" customHeight="1" x14ac:dyDescent="0.2">
      <c r="A18" s="519" t="s">
        <v>200</v>
      </c>
      <c r="B18" s="528"/>
      <c r="C18" s="528"/>
      <c r="D18" s="528"/>
      <c r="E18" s="528"/>
      <c r="F18" s="528"/>
      <c r="G18" s="528"/>
      <c r="H18" s="528"/>
      <c r="I18" s="528"/>
      <c r="J18" s="528"/>
      <c r="K18" s="2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</row>
    <row r="19" spans="1:25" ht="11.45" customHeight="1" x14ac:dyDescent="0.2">
      <c r="A19" s="38"/>
      <c r="B19" s="61"/>
      <c r="C19" s="1"/>
      <c r="D19" s="1"/>
      <c r="E19" s="1"/>
      <c r="F19" s="1"/>
      <c r="G19" s="1"/>
      <c r="H19" s="72"/>
      <c r="I19" s="422"/>
      <c r="J19" s="1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</row>
    <row r="20" spans="1:25" ht="11.45" customHeight="1" x14ac:dyDescent="0.2">
      <c r="A20" s="223"/>
      <c r="B20" s="61"/>
      <c r="C20" s="102"/>
      <c r="D20" s="6"/>
      <c r="E20" s="102"/>
      <c r="F20" s="102"/>
      <c r="G20" s="6"/>
      <c r="H20" s="102"/>
      <c r="I20" s="102"/>
      <c r="J20" s="6"/>
      <c r="L20" s="71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</row>
    <row r="21" spans="1:25" ht="11.45" customHeight="1" x14ac:dyDescent="0.2">
      <c r="A21" s="38"/>
      <c r="B21" s="61"/>
      <c r="C21" s="1"/>
      <c r="D21" s="1"/>
      <c r="E21" s="1"/>
      <c r="F21" s="1"/>
      <c r="G21" s="1"/>
      <c r="H21" s="116"/>
      <c r="I21" s="1"/>
      <c r="J21" s="1"/>
    </row>
    <row r="22" spans="1:25" ht="11.45" customHeight="1" x14ac:dyDescent="0.2">
      <c r="A22" s="38"/>
      <c r="B22" s="61"/>
      <c r="C22" s="1"/>
      <c r="D22" s="1"/>
      <c r="E22" s="1"/>
      <c r="F22" s="1"/>
      <c r="G22" s="1"/>
      <c r="H22" s="1"/>
      <c r="I22" s="1"/>
      <c r="J22" s="1"/>
    </row>
    <row r="23" spans="1:25" ht="11.45" customHeight="1" x14ac:dyDescent="0.2">
      <c r="A23" s="38"/>
      <c r="B23" s="61"/>
      <c r="C23" s="1"/>
      <c r="D23" s="1"/>
      <c r="E23" s="1"/>
      <c r="F23" s="1"/>
      <c r="G23" s="1"/>
      <c r="H23" s="1"/>
      <c r="I23" s="1"/>
      <c r="J23" s="1"/>
    </row>
    <row r="24" spans="1:25" ht="11.45" customHeight="1" x14ac:dyDescent="0.2">
      <c r="A24" s="38"/>
      <c r="B24" s="61"/>
      <c r="C24" s="1"/>
      <c r="D24" s="1"/>
      <c r="E24" s="1"/>
      <c r="F24" s="1"/>
      <c r="G24" s="1"/>
      <c r="H24" s="1"/>
      <c r="I24" s="1"/>
      <c r="J24" s="1"/>
    </row>
    <row r="25" spans="1:25" ht="11.45" customHeight="1" x14ac:dyDescent="0.2">
      <c r="A25" s="38"/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</row>
    <row r="26" spans="1:25" ht="11.45" customHeight="1" x14ac:dyDescent="0.2">
      <c r="A26" s="38"/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</row>
    <row r="27" spans="1:25" ht="11.45" customHeight="1" x14ac:dyDescent="0.2">
      <c r="A27" s="38"/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</row>
    <row r="28" spans="1:25" ht="11.45" customHeight="1" x14ac:dyDescent="0.2">
      <c r="A28" s="38"/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</row>
    <row r="29" spans="1:25" ht="11.45" customHeight="1" x14ac:dyDescent="0.2">
      <c r="A29" s="38"/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</row>
    <row r="30" spans="1:25" ht="11.45" customHeight="1" x14ac:dyDescent="0.2">
      <c r="A30" s="38"/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</row>
    <row r="31" spans="1:25" ht="11.45" customHeight="1" x14ac:dyDescent="0.2">
      <c r="A31" s="38"/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</row>
    <row r="32" spans="1:25" ht="11.45" customHeight="1" x14ac:dyDescent="0.2">
      <c r="A32" s="38"/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</row>
    <row r="33" spans="1:25" ht="11.45" customHeight="1" x14ac:dyDescent="0.2">
      <c r="A33" s="38"/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</row>
    <row r="34" spans="1:25" ht="11.45" customHeight="1" x14ac:dyDescent="0.2">
      <c r="A34" s="38"/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</row>
    <row r="35" spans="1:25" ht="11.45" customHeight="1" x14ac:dyDescent="0.2">
      <c r="A35" s="38"/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</row>
    <row r="36" spans="1:25" ht="11.45" customHeight="1" x14ac:dyDescent="0.2">
      <c r="A36" s="38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</row>
    <row r="37" spans="1:25" ht="11.45" customHeight="1" x14ac:dyDescent="0.2">
      <c r="A37" s="38"/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</row>
    <row r="38" spans="1:25" ht="11.45" customHeight="1" x14ac:dyDescent="0.2">
      <c r="A38" s="38"/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</row>
    <row r="39" spans="1:25" ht="11.45" customHeight="1" x14ac:dyDescent="0.2">
      <c r="A39" s="38"/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</row>
    <row r="40" spans="1:25" ht="11.45" customHeight="1" x14ac:dyDescent="0.2">
      <c r="A40" s="38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</row>
    <row r="41" spans="1:25" ht="11.45" customHeight="1" x14ac:dyDescent="0.2">
      <c r="A41" s="38"/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</row>
    <row r="42" spans="1:25" ht="11.45" customHeight="1" x14ac:dyDescent="0.2">
      <c r="A42" s="38"/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</row>
    <row r="43" spans="1:25" ht="11.45" customHeight="1" x14ac:dyDescent="0.2">
      <c r="A43" s="38"/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</row>
    <row r="44" spans="1:25" ht="11.45" customHeight="1" x14ac:dyDescent="0.2">
      <c r="A44" s="38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</row>
    <row r="45" spans="1:25" ht="11.45" customHeight="1" x14ac:dyDescent="0.2">
      <c r="A45" s="38"/>
      <c r="B45" s="38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</row>
    <row r="46" spans="1:25" ht="11.45" customHeight="1" x14ac:dyDescent="0.2">
      <c r="A46" s="38"/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</row>
    <row r="47" spans="1:25" ht="11.45" customHeight="1" x14ac:dyDescent="0.2">
      <c r="A47" s="38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</row>
    <row r="48" spans="1:25" ht="11.45" customHeight="1" x14ac:dyDescent="0.2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</row>
    <row r="49" spans="1:25" ht="11.45" customHeight="1" x14ac:dyDescent="0.2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</row>
    <row r="50" spans="1:25" ht="11.45" customHeight="1" x14ac:dyDescent="0.2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</row>
    <row r="51" spans="1:25" ht="11.45" customHeight="1" x14ac:dyDescent="0.2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</row>
    <row r="52" spans="1:25" ht="11.45" customHeight="1" x14ac:dyDescent="0.2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</row>
    <row r="53" spans="1:25" ht="11.45" customHeight="1" x14ac:dyDescent="0.2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</row>
    <row r="54" spans="1:25" ht="11.45" customHeight="1" x14ac:dyDescent="0.2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</row>
    <row r="55" spans="1:25" ht="11.45" customHeight="1" x14ac:dyDescent="0.2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</row>
    <row r="56" spans="1:25" ht="11.45" customHeight="1" x14ac:dyDescent="0.2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</row>
    <row r="57" spans="1:25" ht="11.45" customHeight="1" x14ac:dyDescent="0.2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</row>
    <row r="58" spans="1:25" ht="11.45" customHeight="1" x14ac:dyDescent="0.2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</row>
    <row r="59" spans="1:25" ht="11.45" customHeight="1" x14ac:dyDescent="0.2">
      <c r="A59" s="38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</row>
    <row r="60" spans="1:25" ht="11.45" customHeight="1" x14ac:dyDescent="0.2">
      <c r="A60" s="38"/>
      <c r="B60" s="38"/>
      <c r="C60" s="38"/>
      <c r="D60" s="38"/>
      <c r="E60" s="38"/>
      <c r="F60" s="38"/>
      <c r="G60" s="38"/>
      <c r="H60" s="38"/>
      <c r="I60" s="38"/>
      <c r="J60" s="38"/>
      <c r="K60" s="38"/>
    </row>
    <row r="61" spans="1:25" ht="11.45" customHeight="1" x14ac:dyDescent="0.2">
      <c r="A61" s="38"/>
      <c r="B61" s="38"/>
      <c r="C61" s="38"/>
      <c r="D61" s="38"/>
      <c r="E61" s="38"/>
      <c r="F61" s="38"/>
      <c r="G61" s="38"/>
      <c r="H61" s="38"/>
      <c r="I61" s="38"/>
      <c r="J61" s="38"/>
      <c r="K61" s="38"/>
    </row>
    <row r="62" spans="1:25" ht="11.45" customHeight="1" x14ac:dyDescent="0.2">
      <c r="A62" s="38"/>
      <c r="B62" s="38"/>
      <c r="C62" s="38"/>
      <c r="D62" s="38"/>
      <c r="E62" s="38"/>
      <c r="F62" s="38"/>
      <c r="G62" s="38"/>
      <c r="H62" s="38"/>
      <c r="I62" s="38"/>
      <c r="J62" s="38"/>
      <c r="K62" s="38"/>
    </row>
    <row r="63" spans="1:25" ht="11.45" customHeight="1" x14ac:dyDescent="0.2">
      <c r="A63" s="38"/>
      <c r="B63" s="38"/>
      <c r="C63" s="38"/>
      <c r="D63" s="38"/>
      <c r="E63" s="38"/>
      <c r="F63" s="38"/>
      <c r="G63" s="38"/>
      <c r="H63" s="38"/>
      <c r="I63" s="38"/>
      <c r="J63" s="38"/>
      <c r="K63" s="38"/>
    </row>
    <row r="64" spans="1:25" ht="11.45" customHeight="1" x14ac:dyDescent="0.2">
      <c r="A64" s="38"/>
      <c r="B64" s="38"/>
      <c r="C64" s="38"/>
      <c r="D64" s="38"/>
      <c r="E64" s="38"/>
      <c r="F64" s="38"/>
      <c r="G64" s="38"/>
      <c r="H64" s="38"/>
      <c r="I64" s="38"/>
      <c r="J64" s="38"/>
      <c r="K64" s="38"/>
    </row>
    <row r="65" spans="1:11" ht="11.45" customHeight="1" x14ac:dyDescent="0.2">
      <c r="A65" s="38"/>
      <c r="B65" s="38"/>
      <c r="C65" s="38"/>
      <c r="D65" s="38"/>
      <c r="E65" s="38"/>
      <c r="F65" s="38"/>
      <c r="G65" s="38"/>
      <c r="H65" s="38"/>
      <c r="I65" s="38"/>
      <c r="J65" s="38"/>
      <c r="K65" s="38"/>
    </row>
    <row r="66" spans="1:11" ht="11.45" customHeight="1" x14ac:dyDescent="0.2">
      <c r="A66" s="38"/>
      <c r="B66" s="38"/>
      <c r="C66" s="38"/>
      <c r="D66" s="38"/>
      <c r="E66" s="38"/>
      <c r="F66" s="38"/>
      <c r="G66" s="38"/>
      <c r="H66" s="38"/>
      <c r="I66" s="38"/>
      <c r="J66" s="38"/>
      <c r="K66" s="38"/>
    </row>
    <row r="67" spans="1:11" ht="11.45" customHeight="1" x14ac:dyDescent="0.2">
      <c r="A67" s="38"/>
      <c r="B67" s="38"/>
      <c r="C67" s="38"/>
      <c r="D67" s="38"/>
      <c r="E67" s="38"/>
      <c r="F67" s="38"/>
      <c r="G67" s="38"/>
      <c r="H67" s="38"/>
      <c r="I67" s="38"/>
      <c r="J67" s="38"/>
      <c r="K67" s="38"/>
    </row>
    <row r="68" spans="1:11" ht="11.45" customHeight="1" x14ac:dyDescent="0.2">
      <c r="A68" s="38"/>
      <c r="B68" s="38"/>
      <c r="C68" s="38"/>
      <c r="D68" s="38"/>
      <c r="E68" s="38"/>
      <c r="F68" s="38"/>
      <c r="G68" s="38"/>
      <c r="H68" s="38"/>
      <c r="I68" s="38"/>
      <c r="J68" s="38"/>
      <c r="K68" s="38"/>
    </row>
    <row r="69" spans="1:11" ht="11.45" customHeight="1" x14ac:dyDescent="0.2">
      <c r="A69" s="38"/>
      <c r="B69" s="38"/>
      <c r="C69" s="38"/>
      <c r="D69" s="38"/>
      <c r="E69" s="38"/>
      <c r="F69" s="38"/>
      <c r="G69" s="38"/>
      <c r="H69" s="38"/>
      <c r="I69" s="38"/>
      <c r="J69" s="38"/>
      <c r="K69" s="38"/>
    </row>
    <row r="70" spans="1:11" ht="11.45" customHeight="1" x14ac:dyDescent="0.2">
      <c r="A70" s="38"/>
      <c r="B70" s="38"/>
      <c r="C70" s="38"/>
      <c r="D70" s="38"/>
      <c r="E70" s="38"/>
      <c r="F70" s="38"/>
      <c r="G70" s="38"/>
      <c r="H70" s="38"/>
      <c r="I70" s="38"/>
      <c r="J70" s="38"/>
      <c r="K70" s="38"/>
    </row>
    <row r="71" spans="1:11" ht="11.45" customHeight="1" x14ac:dyDescent="0.2">
      <c r="A71" s="38"/>
      <c r="B71" s="38"/>
      <c r="C71" s="38"/>
      <c r="D71" s="38"/>
      <c r="E71" s="38"/>
      <c r="F71" s="38"/>
      <c r="G71" s="38"/>
      <c r="H71" s="38"/>
      <c r="I71" s="38"/>
      <c r="J71" s="38"/>
      <c r="K71" s="38"/>
    </row>
    <row r="72" spans="1:11" ht="11.45" customHeight="1" x14ac:dyDescent="0.2">
      <c r="A72" s="38"/>
      <c r="B72" s="38"/>
      <c r="C72" s="38"/>
      <c r="D72" s="38"/>
      <c r="E72" s="38"/>
      <c r="F72" s="38"/>
      <c r="G72" s="38"/>
      <c r="H72" s="38"/>
      <c r="I72" s="38"/>
      <c r="J72" s="38"/>
      <c r="K72" s="38"/>
    </row>
    <row r="73" spans="1:11" ht="11.45" customHeight="1" x14ac:dyDescent="0.2">
      <c r="A73" s="38"/>
      <c r="B73" s="38"/>
      <c r="C73" s="38"/>
      <c r="D73" s="38"/>
      <c r="E73" s="38"/>
      <c r="F73" s="38"/>
      <c r="G73" s="38"/>
      <c r="H73" s="38"/>
      <c r="I73" s="38"/>
      <c r="J73" s="38"/>
      <c r="K73" s="38"/>
    </row>
    <row r="74" spans="1:11" ht="11.45" customHeight="1" x14ac:dyDescent="0.2">
      <c r="A74" s="38"/>
      <c r="B74" s="38"/>
      <c r="C74" s="38"/>
      <c r="D74" s="38"/>
      <c r="E74" s="38"/>
      <c r="F74" s="38"/>
      <c r="G74" s="38"/>
      <c r="H74" s="38"/>
      <c r="I74" s="38"/>
      <c r="J74" s="38"/>
      <c r="K74" s="38"/>
    </row>
    <row r="75" spans="1:11" ht="11.45" customHeight="1" x14ac:dyDescent="0.2">
      <c r="A75" s="38"/>
      <c r="B75" s="38"/>
      <c r="C75" s="38"/>
      <c r="D75" s="38"/>
      <c r="E75" s="38"/>
      <c r="F75" s="38"/>
      <c r="G75" s="38"/>
      <c r="H75" s="38"/>
      <c r="I75" s="38"/>
      <c r="J75" s="38"/>
      <c r="K75" s="38"/>
    </row>
    <row r="76" spans="1:11" ht="11.45" customHeight="1" x14ac:dyDescent="0.2">
      <c r="A76" s="38"/>
      <c r="B76" s="61"/>
      <c r="C76" s="1"/>
      <c r="D76" s="1"/>
      <c r="E76" s="1"/>
      <c r="F76" s="1"/>
      <c r="G76" s="1"/>
      <c r="H76" s="1"/>
      <c r="I76" s="1"/>
      <c r="J76" s="1"/>
    </row>
    <row r="77" spans="1:11" ht="11.45" customHeight="1" x14ac:dyDescent="0.2">
      <c r="A77" s="38"/>
      <c r="B77" s="61"/>
      <c r="C77" s="1"/>
      <c r="D77" s="1"/>
      <c r="E77" s="1"/>
      <c r="F77" s="1"/>
      <c r="G77" s="1"/>
      <c r="H77" s="1"/>
      <c r="I77" s="1"/>
      <c r="J77" s="1"/>
    </row>
    <row r="78" spans="1:11" ht="11.45" customHeight="1" x14ac:dyDescent="0.2">
      <c r="A78" s="38"/>
      <c r="B78" s="61"/>
      <c r="C78" s="1"/>
      <c r="D78" s="1"/>
      <c r="E78" s="1"/>
      <c r="F78" s="1"/>
      <c r="G78" s="1"/>
      <c r="H78" s="1"/>
      <c r="I78" s="1"/>
      <c r="J78" s="1"/>
    </row>
    <row r="79" spans="1:11" ht="11.45" customHeight="1" x14ac:dyDescent="0.2">
      <c r="A79" s="38"/>
      <c r="B79" s="61"/>
      <c r="C79" s="1"/>
      <c r="D79" s="1"/>
      <c r="E79" s="1"/>
      <c r="F79" s="1"/>
      <c r="G79" s="1"/>
      <c r="H79" s="1"/>
      <c r="I79" s="1"/>
      <c r="J79" s="1"/>
    </row>
    <row r="81" spans="1:10" ht="11.45" customHeight="1" x14ac:dyDescent="0.2">
      <c r="A81" s="38"/>
      <c r="B81" s="61"/>
      <c r="C81" s="1"/>
      <c r="D81" s="1"/>
      <c r="E81" s="1"/>
      <c r="F81" s="1"/>
      <c r="G81" s="1"/>
      <c r="H81" s="1"/>
      <c r="I81" s="1"/>
      <c r="J81" s="1"/>
    </row>
    <row r="82" spans="1:10" ht="11.45" customHeight="1" x14ac:dyDescent="0.2">
      <c r="A82" s="38"/>
      <c r="B82" s="61"/>
      <c r="C82" s="1"/>
      <c r="D82" s="6"/>
      <c r="E82" s="1"/>
      <c r="F82" s="1"/>
      <c r="G82" s="1"/>
      <c r="H82" s="1"/>
      <c r="I82" s="1"/>
      <c r="J82" s="1"/>
    </row>
    <row r="83" spans="1:10" ht="11.45" customHeight="1" x14ac:dyDescent="0.2">
      <c r="A83" s="38"/>
      <c r="B83" s="61"/>
      <c r="C83" s="1"/>
      <c r="D83" s="6"/>
      <c r="E83" s="1"/>
      <c r="F83" s="1"/>
      <c r="G83" s="1"/>
      <c r="H83" s="1"/>
      <c r="I83" s="1"/>
      <c r="J83" s="1"/>
    </row>
    <row r="84" spans="1:10" ht="11.45" customHeight="1" x14ac:dyDescent="0.2">
      <c r="A84" s="38"/>
      <c r="B84" s="61"/>
      <c r="C84" s="1"/>
      <c r="D84" s="6"/>
      <c r="E84" s="1"/>
      <c r="F84" s="1"/>
      <c r="G84" s="1"/>
      <c r="H84" s="1"/>
      <c r="I84" s="1"/>
      <c r="J84" s="1"/>
    </row>
    <row r="85" spans="1:10" ht="11.45" customHeight="1" x14ac:dyDescent="0.2">
      <c r="A85" s="38"/>
      <c r="B85" s="61"/>
      <c r="C85" s="1"/>
      <c r="D85" s="1"/>
      <c r="E85" s="1"/>
      <c r="F85" s="1"/>
      <c r="G85" s="1"/>
      <c r="H85" s="1"/>
      <c r="I85" s="1"/>
      <c r="J85" s="1"/>
    </row>
    <row r="86" spans="1:10" ht="11.45" customHeight="1" x14ac:dyDescent="0.2">
      <c r="A86" s="38"/>
      <c r="B86" s="61"/>
      <c r="C86" s="1"/>
      <c r="D86" s="6"/>
      <c r="E86" s="1"/>
      <c r="F86" s="1"/>
      <c r="G86" s="1"/>
      <c r="H86" s="1"/>
      <c r="I86" s="1"/>
      <c r="J86" s="1"/>
    </row>
    <row r="87" spans="1:10" ht="11.45" customHeight="1" x14ac:dyDescent="0.2">
      <c r="A87" s="38"/>
      <c r="B87" s="61"/>
      <c r="C87" s="1"/>
      <c r="D87" s="1"/>
      <c r="E87" s="1"/>
      <c r="F87" s="1"/>
      <c r="G87" s="1"/>
      <c r="H87" s="1"/>
      <c r="I87" s="1"/>
      <c r="J87" s="1"/>
    </row>
    <row r="88" spans="1:10" ht="11.45" customHeight="1" x14ac:dyDescent="0.2">
      <c r="A88" s="38"/>
      <c r="B88" s="61"/>
      <c r="C88" s="1"/>
      <c r="D88" s="1"/>
      <c r="E88" s="1"/>
      <c r="F88" s="1"/>
      <c r="G88" s="1"/>
      <c r="H88" s="1"/>
      <c r="I88" s="1"/>
      <c r="J88" s="1"/>
    </row>
    <row r="89" spans="1:10" ht="11.45" customHeight="1" x14ac:dyDescent="0.2">
      <c r="A89" s="38"/>
      <c r="B89" s="61"/>
      <c r="C89" s="1"/>
      <c r="D89" s="1"/>
      <c r="E89" s="1"/>
      <c r="F89" s="1"/>
      <c r="G89" s="1"/>
      <c r="H89" s="1"/>
      <c r="I89" s="1"/>
      <c r="J89" s="1"/>
    </row>
    <row r="90" spans="1:10" ht="11.45" customHeight="1" x14ac:dyDescent="0.2">
      <c r="A90" s="38"/>
      <c r="B90" s="61"/>
      <c r="C90" s="1"/>
      <c r="D90" s="1"/>
      <c r="E90" s="1"/>
      <c r="F90" s="1"/>
      <c r="G90" s="1"/>
      <c r="H90" s="1"/>
      <c r="I90" s="1"/>
      <c r="J90" s="1"/>
    </row>
    <row r="92" spans="1:10" ht="11.45" customHeight="1" x14ac:dyDescent="0.2">
      <c r="A92" s="38"/>
      <c r="B92" s="61"/>
      <c r="C92" s="1"/>
      <c r="D92" s="1"/>
      <c r="E92" s="1"/>
      <c r="F92" s="1"/>
      <c r="G92" s="1"/>
      <c r="H92" s="1"/>
      <c r="I92" s="1"/>
      <c r="J92" s="1"/>
    </row>
    <row r="93" spans="1:10" ht="11.45" customHeight="1" x14ac:dyDescent="0.2">
      <c r="A93" s="38"/>
      <c r="B93" s="61"/>
      <c r="C93" s="1"/>
      <c r="D93" s="6"/>
      <c r="E93" s="1"/>
      <c r="F93" s="1"/>
      <c r="G93" s="1"/>
      <c r="H93" s="1"/>
      <c r="I93" s="1"/>
      <c r="J93" s="1"/>
    </row>
    <row r="94" spans="1:10" ht="11.45" customHeight="1" x14ac:dyDescent="0.2">
      <c r="A94" s="38"/>
      <c r="B94" s="61"/>
      <c r="C94" s="1"/>
      <c r="D94" s="6"/>
      <c r="E94" s="1"/>
      <c r="F94" s="1"/>
      <c r="G94" s="1"/>
      <c r="H94" s="1"/>
      <c r="I94" s="1"/>
      <c r="J94" s="1"/>
    </row>
    <row r="95" spans="1:10" ht="11.45" customHeight="1" x14ac:dyDescent="0.2">
      <c r="A95" s="38"/>
      <c r="B95" s="61"/>
      <c r="C95" s="1"/>
      <c r="D95" s="6"/>
      <c r="E95" s="1"/>
      <c r="F95" s="1"/>
      <c r="G95" s="1"/>
      <c r="H95" s="1"/>
      <c r="I95" s="1"/>
      <c r="J95" s="1"/>
    </row>
    <row r="96" spans="1:10" ht="11.45" customHeight="1" x14ac:dyDescent="0.2">
      <c r="A96" s="38"/>
      <c r="B96" s="61"/>
      <c r="C96" s="1"/>
      <c r="D96" s="1"/>
      <c r="E96" s="1"/>
      <c r="F96" s="1"/>
      <c r="G96" s="1"/>
      <c r="H96" s="1"/>
      <c r="I96" s="1"/>
      <c r="J96" s="1"/>
    </row>
    <row r="97" spans="1:10" ht="11.45" customHeight="1" x14ac:dyDescent="0.2">
      <c r="A97" s="38"/>
      <c r="B97" s="61"/>
      <c r="C97" s="1"/>
      <c r="D97" s="6"/>
      <c r="E97" s="1"/>
      <c r="F97" s="1"/>
      <c r="G97" s="1"/>
      <c r="H97" s="1"/>
      <c r="I97" s="1"/>
      <c r="J97" s="1"/>
    </row>
    <row r="98" spans="1:10" ht="11.45" customHeight="1" x14ac:dyDescent="0.2">
      <c r="A98" s="38"/>
      <c r="B98" s="61"/>
      <c r="C98" s="1"/>
      <c r="D98" s="1"/>
      <c r="E98" s="1"/>
      <c r="F98" s="1"/>
      <c r="G98" s="1"/>
      <c r="H98" s="1"/>
      <c r="I98" s="1"/>
      <c r="J98" s="1"/>
    </row>
    <row r="99" spans="1:10" ht="11.45" customHeight="1" x14ac:dyDescent="0.2">
      <c r="A99" s="38"/>
      <c r="B99" s="61"/>
      <c r="C99" s="1"/>
      <c r="D99" s="1"/>
      <c r="E99" s="1"/>
      <c r="F99" s="1"/>
      <c r="G99" s="1"/>
      <c r="H99" s="1"/>
      <c r="I99" s="1"/>
      <c r="J99" s="1"/>
    </row>
    <row r="100" spans="1:10" ht="11.45" customHeight="1" x14ac:dyDescent="0.2">
      <c r="A100" s="38"/>
      <c r="B100" s="61"/>
      <c r="C100" s="1"/>
      <c r="D100" s="1"/>
      <c r="E100" s="1"/>
      <c r="F100" s="1"/>
      <c r="G100" s="1"/>
      <c r="H100" s="1"/>
      <c r="I100" s="1"/>
      <c r="J100" s="1"/>
    </row>
    <row r="101" spans="1:10" ht="11.45" customHeight="1" x14ac:dyDescent="0.2">
      <c r="A101" s="38"/>
      <c r="B101" s="61"/>
      <c r="C101" s="1"/>
      <c r="D101" s="1"/>
      <c r="E101" s="1"/>
      <c r="F101" s="1"/>
      <c r="G101" s="1"/>
      <c r="H101" s="1"/>
      <c r="I101" s="1"/>
      <c r="J101" s="1"/>
    </row>
    <row r="103" spans="1:10" ht="11.45" customHeight="1" x14ac:dyDescent="0.2">
      <c r="A103" s="38"/>
      <c r="B103" s="61"/>
      <c r="C103" s="1"/>
      <c r="D103" s="1"/>
      <c r="E103" s="1"/>
      <c r="F103" s="1"/>
      <c r="G103" s="1"/>
      <c r="H103" s="1"/>
      <c r="I103" s="1"/>
      <c r="J103" s="1"/>
    </row>
    <row r="104" spans="1:10" ht="11.45" customHeight="1" x14ac:dyDescent="0.2">
      <c r="A104" s="38"/>
      <c r="B104" s="61"/>
      <c r="C104" s="1"/>
      <c r="D104" s="6"/>
      <c r="E104" s="1"/>
      <c r="F104" s="1"/>
      <c r="G104" s="1"/>
      <c r="H104" s="1"/>
      <c r="I104" s="1"/>
      <c r="J104" s="1"/>
    </row>
    <row r="105" spans="1:10" ht="11.45" customHeight="1" x14ac:dyDescent="0.2">
      <c r="A105" s="38"/>
      <c r="B105" s="61"/>
      <c r="C105" s="1"/>
      <c r="D105" s="6"/>
      <c r="E105" s="1"/>
      <c r="F105" s="1"/>
      <c r="G105" s="1"/>
      <c r="H105" s="1"/>
      <c r="I105" s="1"/>
      <c r="J105" s="1"/>
    </row>
    <row r="106" spans="1:10" ht="11.45" customHeight="1" x14ac:dyDescent="0.2">
      <c r="A106" s="38"/>
      <c r="B106" s="61"/>
      <c r="C106" s="1"/>
      <c r="D106" s="6"/>
      <c r="E106" s="1"/>
      <c r="F106" s="1"/>
      <c r="G106" s="1"/>
      <c r="H106" s="1"/>
      <c r="I106" s="1"/>
      <c r="J106" s="1"/>
    </row>
    <row r="107" spans="1:10" ht="11.45" customHeight="1" x14ac:dyDescent="0.2">
      <c r="A107" s="38"/>
      <c r="B107" s="61"/>
      <c r="C107" s="1"/>
      <c r="D107" s="1"/>
      <c r="E107" s="1"/>
      <c r="F107" s="1"/>
      <c r="G107" s="1"/>
      <c r="H107" s="1"/>
      <c r="I107" s="1"/>
      <c r="J107" s="1"/>
    </row>
    <row r="108" spans="1:10" ht="11.45" customHeight="1" x14ac:dyDescent="0.2">
      <c r="A108" s="38"/>
      <c r="B108" s="61"/>
      <c r="C108" s="1"/>
      <c r="D108" s="6"/>
      <c r="E108" s="1"/>
      <c r="F108" s="1"/>
      <c r="G108" s="1"/>
      <c r="H108" s="1"/>
      <c r="I108" s="1"/>
      <c r="J108" s="1"/>
    </row>
    <row r="109" spans="1:10" ht="11.45" customHeight="1" x14ac:dyDescent="0.2">
      <c r="A109" s="38"/>
      <c r="B109" s="61"/>
      <c r="C109" s="1"/>
      <c r="D109" s="1"/>
      <c r="E109" s="1"/>
      <c r="F109" s="1"/>
      <c r="G109" s="1"/>
      <c r="H109" s="1"/>
      <c r="I109" s="1"/>
      <c r="J109" s="1"/>
    </row>
    <row r="110" spans="1:10" ht="11.45" customHeight="1" x14ac:dyDescent="0.2">
      <c r="A110" s="38"/>
      <c r="B110" s="61"/>
      <c r="C110" s="1"/>
      <c r="D110" s="1"/>
      <c r="E110" s="1"/>
      <c r="F110" s="1"/>
      <c r="G110" s="1"/>
      <c r="H110" s="1"/>
      <c r="I110" s="1"/>
      <c r="J110" s="1"/>
    </row>
    <row r="111" spans="1:10" ht="11.45" customHeight="1" x14ac:dyDescent="0.2">
      <c r="A111" s="38"/>
      <c r="B111" s="61"/>
      <c r="C111" s="1"/>
      <c r="D111" s="1"/>
      <c r="E111" s="1"/>
      <c r="F111" s="1"/>
      <c r="G111" s="1"/>
      <c r="H111" s="1"/>
      <c r="I111" s="1"/>
      <c r="J111" s="1"/>
    </row>
    <row r="112" spans="1:10" ht="11.45" customHeight="1" x14ac:dyDescent="0.2">
      <c r="A112" s="38"/>
      <c r="B112" s="61"/>
      <c r="C112" s="1"/>
      <c r="D112" s="1"/>
      <c r="E112" s="1"/>
      <c r="F112" s="1"/>
      <c r="G112" s="1"/>
      <c r="H112" s="1"/>
      <c r="I112" s="1"/>
      <c r="J112" s="1"/>
    </row>
    <row r="114" spans="1:10" ht="11.45" customHeight="1" x14ac:dyDescent="0.2">
      <c r="A114" s="38"/>
      <c r="B114" s="61"/>
      <c r="C114" s="1"/>
      <c r="D114" s="1"/>
      <c r="E114" s="1"/>
      <c r="F114" s="1"/>
      <c r="G114" s="1"/>
      <c r="H114" s="1"/>
      <c r="I114" s="1"/>
      <c r="J114" s="1"/>
    </row>
    <row r="115" spans="1:10" ht="11.45" customHeight="1" x14ac:dyDescent="0.2">
      <c r="A115" s="38"/>
      <c r="B115" s="61"/>
      <c r="C115" s="1"/>
      <c r="D115" s="6"/>
      <c r="E115" s="1"/>
      <c r="F115" s="1"/>
      <c r="G115" s="1"/>
      <c r="H115" s="1"/>
      <c r="I115" s="1"/>
      <c r="J115" s="1"/>
    </row>
    <row r="116" spans="1:10" ht="11.45" customHeight="1" x14ac:dyDescent="0.2">
      <c r="A116" s="38"/>
      <c r="B116" s="61"/>
      <c r="C116" s="1"/>
      <c r="D116" s="6"/>
      <c r="E116" s="1"/>
      <c r="F116" s="1"/>
      <c r="G116" s="1"/>
      <c r="H116" s="1"/>
      <c r="I116" s="1"/>
      <c r="J116" s="1"/>
    </row>
    <row r="117" spans="1:10" ht="11.45" customHeight="1" x14ac:dyDescent="0.2">
      <c r="A117" s="38"/>
      <c r="B117" s="61"/>
      <c r="C117" s="1"/>
      <c r="D117" s="6"/>
      <c r="E117" s="1"/>
      <c r="F117" s="1"/>
      <c r="G117" s="1"/>
      <c r="H117" s="1"/>
      <c r="I117" s="1"/>
      <c r="J117" s="1"/>
    </row>
    <row r="118" spans="1:10" ht="11.45" customHeight="1" x14ac:dyDescent="0.2">
      <c r="A118" s="38"/>
      <c r="B118" s="61"/>
      <c r="C118" s="1"/>
      <c r="D118" s="1"/>
      <c r="E118" s="1"/>
      <c r="F118" s="1"/>
      <c r="G118" s="1"/>
      <c r="H118" s="1"/>
      <c r="I118" s="1"/>
      <c r="J118" s="1"/>
    </row>
    <row r="119" spans="1:10" ht="11.45" customHeight="1" x14ac:dyDescent="0.2">
      <c r="A119" s="38"/>
      <c r="B119" s="61"/>
      <c r="C119" s="1"/>
      <c r="D119" s="6"/>
      <c r="E119" s="1"/>
      <c r="F119" s="1"/>
      <c r="G119" s="1"/>
      <c r="H119" s="1"/>
      <c r="I119" s="1"/>
      <c r="J119" s="1"/>
    </row>
    <row r="120" spans="1:10" ht="11.45" customHeight="1" x14ac:dyDescent="0.2">
      <c r="A120" s="38"/>
      <c r="B120" s="61"/>
      <c r="C120" s="1"/>
      <c r="D120" s="1"/>
      <c r="E120" s="1"/>
      <c r="F120" s="1"/>
      <c r="G120" s="1"/>
      <c r="H120" s="1"/>
      <c r="I120" s="1"/>
      <c r="J120" s="1"/>
    </row>
    <row r="121" spans="1:10" ht="11.45" customHeight="1" x14ac:dyDescent="0.2">
      <c r="A121" s="38"/>
      <c r="B121" s="61"/>
      <c r="C121" s="1"/>
      <c r="D121" s="1"/>
      <c r="E121" s="1"/>
      <c r="F121" s="1"/>
      <c r="G121" s="1"/>
      <c r="H121" s="1"/>
      <c r="I121" s="1"/>
      <c r="J121" s="1"/>
    </row>
    <row r="122" spans="1:10" ht="11.45" customHeight="1" x14ac:dyDescent="0.2">
      <c r="A122" s="38"/>
      <c r="B122" s="61"/>
      <c r="C122" s="1"/>
      <c r="D122" s="1"/>
      <c r="E122" s="1"/>
      <c r="F122" s="1"/>
      <c r="G122" s="1"/>
      <c r="H122" s="1"/>
      <c r="I122" s="1"/>
      <c r="J122" s="1"/>
    </row>
    <row r="123" spans="1:10" ht="11.45" customHeight="1" x14ac:dyDescent="0.2">
      <c r="A123" s="38"/>
      <c r="B123" s="61"/>
      <c r="C123" s="1"/>
      <c r="D123" s="1"/>
      <c r="E123" s="1"/>
      <c r="F123" s="1"/>
      <c r="G123" s="1"/>
      <c r="H123" s="1"/>
      <c r="I123" s="1"/>
      <c r="J123" s="1"/>
    </row>
    <row r="125" spans="1:10" ht="11.45" customHeight="1" x14ac:dyDescent="0.2">
      <c r="A125" s="38"/>
      <c r="B125" s="61"/>
      <c r="C125" s="1"/>
      <c r="D125" s="1"/>
      <c r="E125" s="1"/>
      <c r="F125" s="1"/>
      <c r="G125" s="1"/>
      <c r="H125" s="1"/>
      <c r="I125" s="1"/>
      <c r="J125" s="1"/>
    </row>
    <row r="126" spans="1:10" ht="11.45" customHeight="1" x14ac:dyDescent="0.2">
      <c r="A126" s="38"/>
      <c r="B126" s="61"/>
      <c r="C126" s="1"/>
      <c r="D126" s="6"/>
      <c r="E126" s="1"/>
      <c r="F126" s="1"/>
      <c r="G126" s="1"/>
      <c r="H126" s="1"/>
      <c r="I126" s="1"/>
      <c r="J126" s="1"/>
    </row>
    <row r="127" spans="1:10" ht="11.45" customHeight="1" x14ac:dyDescent="0.2">
      <c r="A127" s="38"/>
      <c r="B127" s="61"/>
      <c r="C127" s="1"/>
      <c r="D127" s="6"/>
      <c r="E127" s="1"/>
      <c r="F127" s="1"/>
      <c r="G127" s="1"/>
      <c r="H127" s="1"/>
      <c r="I127" s="1"/>
      <c r="J127" s="1"/>
    </row>
    <row r="128" spans="1:10" ht="11.45" customHeight="1" x14ac:dyDescent="0.2">
      <c r="A128" s="38"/>
      <c r="B128" s="61"/>
      <c r="C128" s="1"/>
      <c r="D128" s="6"/>
      <c r="E128" s="1"/>
      <c r="F128" s="1"/>
      <c r="G128" s="1"/>
      <c r="H128" s="1"/>
      <c r="I128" s="1"/>
      <c r="J128" s="1"/>
    </row>
    <row r="129" spans="1:10" ht="11.45" customHeight="1" x14ac:dyDescent="0.2">
      <c r="A129" s="38"/>
      <c r="B129" s="61"/>
      <c r="C129" s="1"/>
      <c r="D129" s="1"/>
      <c r="E129" s="1"/>
      <c r="F129" s="1"/>
      <c r="G129" s="1"/>
      <c r="H129" s="1"/>
      <c r="I129" s="1"/>
      <c r="J129" s="1"/>
    </row>
    <row r="130" spans="1:10" ht="11.45" customHeight="1" x14ac:dyDescent="0.2">
      <c r="A130" s="38"/>
      <c r="B130" s="61"/>
      <c r="C130" s="1"/>
      <c r="D130" s="6"/>
      <c r="E130" s="1"/>
      <c r="F130" s="1"/>
      <c r="G130" s="1"/>
      <c r="H130" s="1"/>
      <c r="I130" s="1"/>
      <c r="J130" s="1"/>
    </row>
    <row r="131" spans="1:10" ht="11.45" customHeight="1" x14ac:dyDescent="0.2">
      <c r="A131" s="38"/>
      <c r="B131" s="61"/>
      <c r="C131" s="1"/>
      <c r="D131" s="1"/>
      <c r="E131" s="1"/>
      <c r="F131" s="1"/>
      <c r="G131" s="1"/>
      <c r="H131" s="1"/>
      <c r="I131" s="1"/>
      <c r="J131" s="1"/>
    </row>
    <row r="132" spans="1:10" ht="11.45" customHeight="1" x14ac:dyDescent="0.2">
      <c r="A132" s="38"/>
      <c r="B132" s="61"/>
      <c r="C132" s="1"/>
      <c r="D132" s="1"/>
      <c r="E132" s="1"/>
      <c r="F132" s="1"/>
      <c r="G132" s="1"/>
      <c r="H132" s="1"/>
      <c r="I132" s="1"/>
      <c r="J132" s="1"/>
    </row>
    <row r="133" spans="1:10" ht="11.45" customHeight="1" x14ac:dyDescent="0.2">
      <c r="A133" s="38"/>
      <c r="B133" s="61"/>
      <c r="C133" s="1"/>
      <c r="D133" s="1"/>
      <c r="E133" s="1"/>
      <c r="F133" s="1"/>
      <c r="G133" s="1"/>
      <c r="H133" s="1"/>
      <c r="I133" s="1"/>
      <c r="J133" s="1"/>
    </row>
    <row r="134" spans="1:10" ht="11.45" customHeight="1" x14ac:dyDescent="0.2">
      <c r="A134" s="38"/>
      <c r="B134" s="61"/>
      <c r="C134" s="1"/>
      <c r="D134" s="1"/>
      <c r="E134" s="1"/>
      <c r="F134" s="1"/>
      <c r="G134" s="1"/>
      <c r="H134" s="1"/>
      <c r="I134" s="1"/>
      <c r="J134" s="1"/>
    </row>
    <row r="136" spans="1:10" ht="11.45" customHeight="1" x14ac:dyDescent="0.2">
      <c r="A136" s="38"/>
      <c r="B136" s="61"/>
      <c r="C136" s="1"/>
      <c r="D136" s="1"/>
      <c r="E136" s="1"/>
      <c r="F136" s="1"/>
      <c r="G136" s="1"/>
      <c r="H136" s="1"/>
      <c r="I136" s="1"/>
      <c r="J136" s="1"/>
    </row>
    <row r="137" spans="1:10" ht="11.45" customHeight="1" x14ac:dyDescent="0.2">
      <c r="A137" s="38"/>
      <c r="B137" s="61"/>
      <c r="C137" s="1"/>
      <c r="D137" s="6"/>
      <c r="E137" s="1"/>
      <c r="F137" s="1"/>
      <c r="G137" s="1"/>
      <c r="H137" s="1"/>
      <c r="I137" s="1"/>
      <c r="J137" s="1"/>
    </row>
    <row r="138" spans="1:10" ht="11.45" customHeight="1" x14ac:dyDescent="0.2">
      <c r="A138" s="38"/>
      <c r="B138" s="61"/>
      <c r="C138" s="1"/>
      <c r="D138" s="6"/>
      <c r="E138" s="1"/>
      <c r="F138" s="1"/>
      <c r="G138" s="1"/>
      <c r="H138" s="1"/>
      <c r="I138" s="1"/>
      <c r="J138" s="1"/>
    </row>
    <row r="139" spans="1:10" ht="11.45" customHeight="1" x14ac:dyDescent="0.2">
      <c r="A139" s="38"/>
      <c r="B139" s="61"/>
      <c r="C139" s="1"/>
      <c r="D139" s="6"/>
      <c r="E139" s="1"/>
      <c r="F139" s="1"/>
      <c r="G139" s="1"/>
      <c r="H139" s="1"/>
      <c r="I139" s="1"/>
      <c r="J139" s="1"/>
    </row>
    <row r="140" spans="1:10" ht="11.45" customHeight="1" x14ac:dyDescent="0.2">
      <c r="A140" s="38"/>
      <c r="B140" s="61"/>
      <c r="C140" s="1"/>
      <c r="D140" s="1"/>
      <c r="E140" s="1"/>
      <c r="F140" s="1"/>
      <c r="G140" s="1"/>
      <c r="H140" s="1"/>
      <c r="I140" s="1"/>
      <c r="J140" s="1"/>
    </row>
    <row r="141" spans="1:10" ht="11.45" customHeight="1" x14ac:dyDescent="0.2">
      <c r="A141" s="38"/>
      <c r="B141" s="61"/>
      <c r="C141" s="1"/>
      <c r="D141" s="6"/>
      <c r="E141" s="1"/>
      <c r="F141" s="1"/>
      <c r="G141" s="1"/>
      <c r="H141" s="1"/>
      <c r="I141" s="1"/>
      <c r="J141" s="1"/>
    </row>
    <row r="142" spans="1:10" ht="11.45" customHeight="1" x14ac:dyDescent="0.2">
      <c r="A142" s="38"/>
      <c r="B142" s="61"/>
      <c r="C142" s="1"/>
      <c r="D142" s="1"/>
      <c r="E142" s="1"/>
      <c r="F142" s="1"/>
      <c r="G142" s="1"/>
      <c r="H142" s="1"/>
      <c r="I142" s="1"/>
      <c r="J142" s="1"/>
    </row>
    <row r="143" spans="1:10" ht="11.45" customHeight="1" x14ac:dyDescent="0.2">
      <c r="A143" s="38"/>
      <c r="B143" s="61"/>
      <c r="C143" s="1"/>
      <c r="D143" s="1"/>
      <c r="E143" s="1"/>
      <c r="F143" s="1"/>
      <c r="G143" s="1"/>
      <c r="H143" s="1"/>
      <c r="I143" s="1"/>
      <c r="J143" s="1"/>
    </row>
    <row r="144" spans="1:10" ht="11.45" customHeight="1" x14ac:dyDescent="0.2">
      <c r="A144" s="38"/>
      <c r="B144" s="61"/>
      <c r="C144" s="1"/>
      <c r="D144" s="1"/>
      <c r="E144" s="1"/>
      <c r="F144" s="1"/>
      <c r="G144" s="1"/>
      <c r="H144" s="1"/>
      <c r="I144" s="1"/>
      <c r="J144" s="1"/>
    </row>
    <row r="145" spans="1:10" ht="11.45" customHeight="1" x14ac:dyDescent="0.2">
      <c r="A145" s="38"/>
      <c r="B145" s="61"/>
      <c r="C145" s="1"/>
      <c r="D145" s="1"/>
      <c r="E145" s="1"/>
      <c r="F145" s="1"/>
      <c r="G145" s="1"/>
      <c r="H145" s="1"/>
      <c r="I145" s="1"/>
      <c r="J145" s="1"/>
    </row>
    <row r="147" spans="1:10" ht="11.45" customHeight="1" x14ac:dyDescent="0.2">
      <c r="A147" s="38"/>
      <c r="B147" s="61"/>
      <c r="C147" s="1"/>
      <c r="D147" s="1"/>
      <c r="E147" s="1"/>
      <c r="F147" s="1"/>
      <c r="G147" s="1"/>
      <c r="H147" s="1"/>
      <c r="I147" s="1"/>
      <c r="J147" s="1"/>
    </row>
    <row r="148" spans="1:10" ht="11.45" customHeight="1" x14ac:dyDescent="0.2">
      <c r="A148" s="38"/>
      <c r="B148" s="61"/>
      <c r="C148" s="1"/>
      <c r="D148" s="6"/>
      <c r="E148" s="1"/>
      <c r="F148" s="1"/>
      <c r="G148" s="1"/>
      <c r="H148" s="1"/>
      <c r="I148" s="1"/>
      <c r="J148" s="1"/>
    </row>
    <row r="149" spans="1:10" ht="11.45" customHeight="1" x14ac:dyDescent="0.2">
      <c r="A149" s="38"/>
      <c r="B149" s="61"/>
      <c r="C149" s="1"/>
      <c r="D149" s="6"/>
      <c r="E149" s="1"/>
      <c r="F149" s="1"/>
      <c r="G149" s="1"/>
      <c r="H149" s="1"/>
      <c r="I149" s="1"/>
      <c r="J149" s="1"/>
    </row>
    <row r="150" spans="1:10" ht="11.45" customHeight="1" x14ac:dyDescent="0.2">
      <c r="A150" s="38"/>
      <c r="B150" s="61"/>
      <c r="C150" s="1"/>
      <c r="D150" s="6"/>
      <c r="E150" s="1"/>
      <c r="F150" s="1"/>
      <c r="G150" s="1"/>
      <c r="H150" s="1"/>
      <c r="I150" s="1"/>
      <c r="J150" s="1"/>
    </row>
    <row r="151" spans="1:10" ht="11.45" customHeight="1" x14ac:dyDescent="0.2">
      <c r="A151" s="38"/>
      <c r="B151" s="61"/>
      <c r="C151" s="1"/>
      <c r="D151" s="1"/>
      <c r="E151" s="1"/>
      <c r="F151" s="1"/>
      <c r="G151" s="1"/>
      <c r="H151" s="1"/>
      <c r="I151" s="1"/>
      <c r="J151" s="1"/>
    </row>
    <row r="152" spans="1:10" ht="11.45" customHeight="1" x14ac:dyDescent="0.2">
      <c r="A152" s="38"/>
      <c r="B152" s="61"/>
      <c r="C152" s="1"/>
      <c r="D152" s="6"/>
      <c r="E152" s="1"/>
      <c r="F152" s="1"/>
      <c r="G152" s="1"/>
      <c r="H152" s="1"/>
      <c r="I152" s="1"/>
      <c r="J152" s="1"/>
    </row>
    <row r="153" spans="1:10" ht="11.45" customHeight="1" x14ac:dyDescent="0.2">
      <c r="A153" s="38"/>
      <c r="B153" s="61"/>
      <c r="C153" s="1"/>
      <c r="D153" s="1"/>
      <c r="E153" s="1"/>
      <c r="F153" s="1"/>
      <c r="G153" s="1"/>
      <c r="H153" s="1"/>
      <c r="I153" s="1"/>
      <c r="J153" s="1"/>
    </row>
    <row r="154" spans="1:10" ht="11.45" customHeight="1" x14ac:dyDescent="0.2">
      <c r="A154" s="38"/>
      <c r="B154" s="61"/>
      <c r="C154" s="1"/>
      <c r="D154" s="1"/>
      <c r="E154" s="1"/>
      <c r="F154" s="1"/>
      <c r="G154" s="1"/>
      <c r="H154" s="1"/>
      <c r="I154" s="1"/>
      <c r="J154" s="1"/>
    </row>
    <row r="155" spans="1:10" ht="11.45" customHeight="1" x14ac:dyDescent="0.2">
      <c r="A155" s="38"/>
      <c r="B155" s="61"/>
      <c r="C155" s="1"/>
      <c r="D155" s="1"/>
      <c r="E155" s="1"/>
      <c r="F155" s="1"/>
      <c r="G155" s="1"/>
      <c r="H155" s="1"/>
      <c r="I155" s="1"/>
      <c r="J155" s="1"/>
    </row>
    <row r="156" spans="1:10" ht="11.45" customHeight="1" x14ac:dyDescent="0.2">
      <c r="A156" s="38"/>
      <c r="B156" s="61"/>
      <c r="C156" s="1"/>
      <c r="D156" s="1"/>
      <c r="E156" s="1"/>
      <c r="F156" s="1"/>
      <c r="G156" s="1"/>
      <c r="H156" s="1"/>
      <c r="I156" s="1"/>
      <c r="J156" s="1"/>
    </row>
    <row r="158" spans="1:10" ht="11.45" customHeight="1" x14ac:dyDescent="0.2">
      <c r="A158" s="38"/>
      <c r="B158" s="61"/>
      <c r="C158" s="1"/>
      <c r="D158" s="1"/>
      <c r="E158" s="1"/>
      <c r="F158" s="1"/>
      <c r="G158" s="1"/>
      <c r="H158" s="1"/>
      <c r="I158" s="1"/>
      <c r="J158" s="1"/>
    </row>
    <row r="159" spans="1:10" ht="11.45" customHeight="1" x14ac:dyDescent="0.2">
      <c r="A159" s="38"/>
      <c r="B159" s="61"/>
      <c r="C159" s="1"/>
      <c r="D159" s="6"/>
      <c r="E159" s="1"/>
      <c r="F159" s="1"/>
      <c r="G159" s="1"/>
      <c r="H159" s="1"/>
      <c r="I159" s="1"/>
      <c r="J159" s="1"/>
    </row>
    <row r="160" spans="1:10" ht="11.45" customHeight="1" x14ac:dyDescent="0.2">
      <c r="A160" s="38"/>
      <c r="B160" s="61"/>
      <c r="C160" s="1"/>
      <c r="D160" s="6"/>
      <c r="E160" s="1"/>
      <c r="F160" s="1"/>
      <c r="G160" s="1"/>
      <c r="H160" s="1"/>
      <c r="I160" s="1"/>
      <c r="J160" s="1"/>
    </row>
    <row r="161" spans="1:10" ht="11.45" customHeight="1" x14ac:dyDescent="0.2">
      <c r="A161" s="38"/>
      <c r="B161" s="61"/>
      <c r="C161" s="1"/>
      <c r="D161" s="6"/>
      <c r="E161" s="1"/>
      <c r="F161" s="1"/>
      <c r="G161" s="1"/>
      <c r="H161" s="1"/>
      <c r="I161" s="1"/>
      <c r="J161" s="1"/>
    </row>
    <row r="162" spans="1:10" ht="11.45" customHeight="1" x14ac:dyDescent="0.2">
      <c r="A162" s="38"/>
      <c r="B162" s="61"/>
      <c r="C162" s="1"/>
      <c r="D162" s="1"/>
      <c r="E162" s="1"/>
      <c r="F162" s="1"/>
      <c r="G162" s="1"/>
      <c r="H162" s="1"/>
      <c r="I162" s="1"/>
      <c r="J162" s="1"/>
    </row>
    <row r="163" spans="1:10" ht="11.45" customHeight="1" x14ac:dyDescent="0.2">
      <c r="A163" s="38"/>
      <c r="B163" s="61"/>
      <c r="C163" s="1"/>
      <c r="D163" s="6"/>
      <c r="E163" s="1"/>
      <c r="F163" s="1"/>
      <c r="G163" s="1"/>
      <c r="H163" s="1"/>
      <c r="I163" s="1"/>
      <c r="J163" s="1"/>
    </row>
    <row r="164" spans="1:10" ht="11.45" customHeight="1" x14ac:dyDescent="0.2">
      <c r="A164" s="38"/>
      <c r="B164" s="61"/>
      <c r="C164" s="1"/>
      <c r="D164" s="1"/>
      <c r="E164" s="1"/>
      <c r="F164" s="1"/>
      <c r="G164" s="1"/>
      <c r="H164" s="1"/>
      <c r="I164" s="1"/>
      <c r="J164" s="1"/>
    </row>
    <row r="165" spans="1:10" ht="11.45" customHeight="1" x14ac:dyDescent="0.2">
      <c r="A165" s="38"/>
      <c r="B165" s="61"/>
      <c r="C165" s="1"/>
      <c r="D165" s="1"/>
      <c r="E165" s="1"/>
      <c r="F165" s="1"/>
      <c r="G165" s="1"/>
      <c r="H165" s="1"/>
      <c r="I165" s="1"/>
      <c r="J165" s="1"/>
    </row>
    <row r="166" spans="1:10" ht="11.45" customHeight="1" x14ac:dyDescent="0.2">
      <c r="A166" s="38"/>
      <c r="B166" s="61"/>
      <c r="C166" s="1"/>
      <c r="D166" s="1"/>
      <c r="E166" s="1"/>
      <c r="F166" s="1"/>
      <c r="G166" s="1"/>
      <c r="H166" s="1"/>
      <c r="I166" s="1"/>
      <c r="J166" s="1"/>
    </row>
    <row r="167" spans="1:10" ht="11.45" customHeight="1" x14ac:dyDescent="0.2">
      <c r="A167" s="38"/>
      <c r="B167" s="61"/>
      <c r="C167" s="1"/>
      <c r="D167" s="1"/>
      <c r="E167" s="1"/>
      <c r="F167" s="1"/>
      <c r="G167" s="1"/>
      <c r="H167" s="1"/>
      <c r="I167" s="1"/>
      <c r="J167" s="1"/>
    </row>
    <row r="169" spans="1:10" ht="11.45" customHeight="1" x14ac:dyDescent="0.2">
      <c r="A169" s="38"/>
      <c r="B169" s="61"/>
      <c r="C169" s="1"/>
      <c r="D169" s="1"/>
      <c r="E169" s="1"/>
      <c r="F169" s="1"/>
      <c r="G169" s="1"/>
      <c r="H169" s="1"/>
      <c r="I169" s="1"/>
      <c r="J169" s="1"/>
    </row>
    <row r="170" spans="1:10" ht="11.45" customHeight="1" x14ac:dyDescent="0.2">
      <c r="A170" s="38"/>
      <c r="B170" s="61"/>
      <c r="C170" s="1"/>
      <c r="D170" s="6"/>
      <c r="E170" s="1"/>
      <c r="F170" s="1"/>
      <c r="G170" s="1"/>
      <c r="H170" s="1"/>
      <c r="I170" s="1"/>
      <c r="J170" s="1"/>
    </row>
    <row r="171" spans="1:10" ht="11.45" customHeight="1" x14ac:dyDescent="0.2">
      <c r="A171" s="38"/>
      <c r="B171" s="61"/>
      <c r="C171" s="1"/>
      <c r="D171" s="6"/>
      <c r="E171" s="1"/>
      <c r="F171" s="1"/>
      <c r="G171" s="1"/>
      <c r="H171" s="1"/>
      <c r="I171" s="1"/>
      <c r="J171" s="1"/>
    </row>
    <row r="172" spans="1:10" ht="11.45" customHeight="1" x14ac:dyDescent="0.2">
      <c r="A172" s="38"/>
      <c r="B172" s="61"/>
      <c r="C172" s="1"/>
      <c r="D172" s="6"/>
      <c r="E172" s="1"/>
      <c r="F172" s="1"/>
      <c r="G172" s="1"/>
      <c r="H172" s="1"/>
      <c r="I172" s="1"/>
      <c r="J172" s="1"/>
    </row>
    <row r="173" spans="1:10" ht="11.45" customHeight="1" x14ac:dyDescent="0.2">
      <c r="A173" s="38"/>
      <c r="B173" s="61"/>
      <c r="C173" s="1"/>
      <c r="D173" s="1"/>
      <c r="E173" s="1"/>
      <c r="F173" s="1"/>
      <c r="G173" s="1"/>
      <c r="H173" s="1"/>
      <c r="I173" s="1"/>
      <c r="J173" s="1"/>
    </row>
    <row r="174" spans="1:10" ht="11.45" customHeight="1" x14ac:dyDescent="0.2">
      <c r="A174" s="38"/>
      <c r="B174" s="61"/>
      <c r="C174" s="1"/>
      <c r="D174" s="6"/>
      <c r="E174" s="1"/>
      <c r="F174" s="1"/>
      <c r="G174" s="1"/>
      <c r="H174" s="1"/>
      <c r="I174" s="1"/>
      <c r="J174" s="1"/>
    </row>
    <row r="175" spans="1:10" ht="11.45" customHeight="1" x14ac:dyDescent="0.2">
      <c r="A175" s="38"/>
      <c r="B175" s="61"/>
      <c r="C175" s="1"/>
      <c r="D175" s="1"/>
      <c r="E175" s="1"/>
      <c r="F175" s="1"/>
      <c r="G175" s="1"/>
      <c r="H175" s="1"/>
      <c r="I175" s="1"/>
      <c r="J175" s="1"/>
    </row>
    <row r="176" spans="1:10" ht="11.45" customHeight="1" x14ac:dyDescent="0.2">
      <c r="A176" s="38"/>
      <c r="B176" s="61"/>
      <c r="C176" s="1"/>
      <c r="D176" s="1"/>
      <c r="E176" s="1"/>
      <c r="F176" s="1"/>
      <c r="G176" s="1"/>
      <c r="H176" s="1"/>
      <c r="I176" s="1"/>
      <c r="J176" s="1"/>
    </row>
    <row r="177" spans="1:21" ht="11.45" customHeight="1" x14ac:dyDescent="0.2">
      <c r="A177" s="38"/>
      <c r="B177" s="61"/>
      <c r="C177" s="1"/>
      <c r="D177" s="1"/>
      <c r="E177" s="1"/>
      <c r="F177" s="1"/>
      <c r="G177" s="1"/>
      <c r="H177" s="1"/>
      <c r="I177" s="1"/>
      <c r="J177" s="1"/>
    </row>
    <row r="178" spans="1:21" ht="11.45" customHeight="1" x14ac:dyDescent="0.2">
      <c r="A178" s="38"/>
      <c r="B178" s="61"/>
      <c r="C178" s="1"/>
      <c r="D178" s="1"/>
      <c r="E178" s="1"/>
      <c r="F178" s="1"/>
      <c r="G178" s="1"/>
      <c r="H178" s="1"/>
      <c r="I178" s="1"/>
      <c r="J178" s="1"/>
    </row>
    <row r="180" spans="1:21" ht="11.45" customHeight="1" x14ac:dyDescent="0.2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</row>
    <row r="181" spans="1:21" ht="11.45" customHeight="1" x14ac:dyDescent="0.2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</row>
    <row r="182" spans="1:21" ht="11.45" customHeight="1" x14ac:dyDescent="0.2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</row>
    <row r="183" spans="1:21" ht="11.45" customHeight="1" x14ac:dyDescent="0.2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</row>
    <row r="184" spans="1:21" ht="11.45" customHeight="1" x14ac:dyDescent="0.2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</row>
    <row r="185" spans="1:21" ht="11.45" customHeight="1" x14ac:dyDescent="0.2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</row>
    <row r="186" spans="1:21" ht="11.45" customHeight="1" x14ac:dyDescent="0.2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</row>
    <row r="187" spans="1:21" ht="11.45" customHeight="1" x14ac:dyDescent="0.2">
      <c r="A187" s="11"/>
      <c r="B187" s="11"/>
      <c r="C187" s="11"/>
      <c r="D187" s="11"/>
      <c r="E187" s="11"/>
      <c r="F187" s="11"/>
      <c r="G187" s="11"/>
      <c r="H187" s="11"/>
      <c r="I187" s="11"/>
      <c r="J187" s="11"/>
    </row>
    <row r="188" spans="1:21" ht="11.45" customHeight="1" x14ac:dyDescent="0.2">
      <c r="A188" s="38"/>
      <c r="B188" s="61"/>
      <c r="C188" s="1"/>
      <c r="D188" s="1"/>
      <c r="E188" s="1"/>
      <c r="F188" s="1"/>
      <c r="G188" s="1"/>
      <c r="H188" s="1"/>
      <c r="I188" s="1"/>
    </row>
    <row r="189" spans="1:21" ht="11.45" customHeight="1" x14ac:dyDescent="0.2">
      <c r="A189" s="38"/>
      <c r="B189" s="61"/>
      <c r="C189" s="1"/>
      <c r="D189" s="1"/>
      <c r="E189" s="1"/>
      <c r="F189" s="1"/>
      <c r="G189" s="1"/>
      <c r="H189" s="1"/>
      <c r="I189" s="1"/>
    </row>
    <row r="190" spans="1:21" ht="11.45" customHeight="1" x14ac:dyDescent="0.2">
      <c r="A190" s="38"/>
      <c r="B190" s="61"/>
      <c r="C190" s="1"/>
      <c r="D190" s="1"/>
      <c r="E190" s="1"/>
      <c r="F190" s="1"/>
      <c r="G190" s="1"/>
      <c r="H190" s="1"/>
      <c r="I190" s="1"/>
    </row>
    <row r="191" spans="1:21" ht="11.45" customHeight="1" x14ac:dyDescent="0.2">
      <c r="A191" s="38"/>
      <c r="B191" s="61"/>
      <c r="C191" s="1"/>
      <c r="D191" s="1"/>
      <c r="E191" s="1"/>
      <c r="F191" s="1"/>
      <c r="G191" s="1"/>
      <c r="H191" s="1"/>
      <c r="I191" s="1"/>
    </row>
    <row r="193" spans="1:9" ht="11.45" customHeight="1" x14ac:dyDescent="0.2">
      <c r="A193" s="38"/>
      <c r="B193" s="61"/>
      <c r="C193" s="61"/>
      <c r="D193" s="61"/>
      <c r="E193" s="61"/>
      <c r="F193" s="61"/>
      <c r="G193" s="61"/>
      <c r="H193" s="61"/>
      <c r="I193" s="61"/>
    </row>
    <row r="194" spans="1:9" ht="11.45" customHeight="1" x14ac:dyDescent="0.2">
      <c r="A194" s="38"/>
      <c r="B194" s="61"/>
      <c r="C194" s="1"/>
      <c r="D194" s="1"/>
      <c r="E194" s="1"/>
      <c r="F194" s="1"/>
      <c r="G194" s="1"/>
      <c r="H194" s="1"/>
      <c r="I194" s="1"/>
    </row>
    <row r="195" spans="1:9" ht="11.45" customHeight="1" x14ac:dyDescent="0.2">
      <c r="A195" s="38"/>
      <c r="B195" s="61"/>
      <c r="C195" s="1"/>
      <c r="D195" s="1"/>
      <c r="E195" s="1"/>
      <c r="F195" s="1"/>
      <c r="G195" s="1"/>
      <c r="H195" s="1"/>
      <c r="I195" s="1"/>
    </row>
    <row r="196" spans="1:9" ht="11.45" customHeight="1" x14ac:dyDescent="0.2">
      <c r="A196" s="38"/>
      <c r="B196" s="61"/>
      <c r="C196" s="1"/>
      <c r="D196" s="1"/>
      <c r="E196" s="1"/>
      <c r="F196" s="1"/>
      <c r="G196" s="1"/>
      <c r="H196" s="1"/>
      <c r="I196" s="1"/>
    </row>
    <row r="198" spans="1:9" ht="11.45" customHeight="1" x14ac:dyDescent="0.2">
      <c r="A198" s="38"/>
      <c r="B198" s="61"/>
      <c r="C198" s="61"/>
      <c r="D198" s="61"/>
      <c r="E198" s="61"/>
      <c r="F198" s="61"/>
      <c r="G198" s="61"/>
      <c r="H198" s="61"/>
      <c r="I198" s="61"/>
    </row>
    <row r="199" spans="1:9" ht="11.45" customHeight="1" x14ac:dyDescent="0.2">
      <c r="A199" s="38"/>
      <c r="B199" s="61"/>
      <c r="C199" s="1"/>
      <c r="D199" s="1"/>
      <c r="E199" s="1"/>
      <c r="F199" s="1"/>
      <c r="G199" s="1"/>
      <c r="H199" s="1"/>
      <c r="I199" s="1"/>
    </row>
    <row r="200" spans="1:9" ht="11.45" customHeight="1" x14ac:dyDescent="0.2">
      <c r="A200" s="38"/>
      <c r="B200" s="61"/>
      <c r="C200" s="1"/>
      <c r="D200" s="1"/>
      <c r="E200" s="1"/>
      <c r="F200" s="1"/>
      <c r="G200" s="1"/>
      <c r="H200" s="1"/>
      <c r="I200" s="1"/>
    </row>
    <row r="201" spans="1:9" ht="11.45" customHeight="1" x14ac:dyDescent="0.2">
      <c r="A201" s="38"/>
      <c r="B201" s="61"/>
      <c r="C201" s="1"/>
      <c r="D201" s="1"/>
      <c r="E201" s="1"/>
      <c r="F201" s="1"/>
      <c r="G201" s="1"/>
      <c r="H201" s="1"/>
      <c r="I201" s="1"/>
    </row>
    <row r="202" spans="1:9" ht="11.45" customHeight="1" x14ac:dyDescent="0.2">
      <c r="A202" s="38"/>
      <c r="B202" s="61"/>
      <c r="C202" s="1"/>
      <c r="D202" s="1"/>
      <c r="E202" s="1"/>
      <c r="F202" s="1"/>
      <c r="G202" s="1"/>
      <c r="H202" s="1"/>
      <c r="I202" s="1"/>
    </row>
    <row r="203" spans="1:9" ht="11.45" customHeight="1" x14ac:dyDescent="0.2">
      <c r="A203" s="38"/>
      <c r="B203" s="61"/>
      <c r="C203" s="1"/>
      <c r="D203" s="1"/>
      <c r="E203" s="1"/>
      <c r="F203" s="1"/>
      <c r="G203" s="1"/>
      <c r="H203" s="1"/>
      <c r="I203" s="1"/>
    </row>
    <row r="204" spans="1:9" ht="11.45" customHeight="1" x14ac:dyDescent="0.2">
      <c r="A204" s="38"/>
      <c r="B204" s="61"/>
      <c r="C204" s="1"/>
      <c r="D204" s="1"/>
      <c r="E204" s="1"/>
      <c r="F204" s="1"/>
      <c r="G204" s="1"/>
      <c r="H204" s="1"/>
      <c r="I204" s="1"/>
    </row>
    <row r="205" spans="1:9" ht="11.45" customHeight="1" x14ac:dyDescent="0.2">
      <c r="A205" s="38"/>
      <c r="B205" s="61"/>
      <c r="C205" s="1"/>
      <c r="D205" s="1"/>
      <c r="E205" s="1"/>
      <c r="F205" s="1"/>
      <c r="G205" s="1"/>
      <c r="H205" s="1"/>
      <c r="I205" s="1"/>
    </row>
    <row r="206" spans="1:9" ht="11.45" customHeight="1" x14ac:dyDescent="0.2">
      <c r="A206" s="38"/>
      <c r="B206" s="61"/>
      <c r="C206" s="1"/>
      <c r="D206" s="1"/>
      <c r="E206" s="1"/>
      <c r="F206" s="1"/>
      <c r="G206" s="1"/>
      <c r="H206" s="1"/>
      <c r="I206" s="1"/>
    </row>
    <row r="208" spans="1:9" ht="11.45" customHeight="1" x14ac:dyDescent="0.2">
      <c r="A208" s="38"/>
      <c r="B208" s="61"/>
      <c r="C208" s="61"/>
      <c r="D208" s="61"/>
      <c r="E208" s="61"/>
      <c r="F208" s="61"/>
      <c r="G208" s="61"/>
      <c r="H208" s="61"/>
      <c r="I208" s="61"/>
    </row>
    <row r="209" spans="1:9" ht="11.45" customHeight="1" x14ac:dyDescent="0.2">
      <c r="A209" s="38"/>
      <c r="B209" s="61"/>
      <c r="C209" s="1"/>
      <c r="D209" s="1"/>
      <c r="E209" s="1"/>
      <c r="F209" s="1"/>
      <c r="G209" s="1"/>
      <c r="H209" s="1"/>
      <c r="I209" s="1"/>
    </row>
    <row r="210" spans="1:9" ht="11.45" customHeight="1" x14ac:dyDescent="0.2">
      <c r="A210" s="38"/>
      <c r="B210" s="61"/>
      <c r="C210" s="1"/>
      <c r="D210" s="1"/>
      <c r="E210" s="1"/>
      <c r="F210" s="1"/>
      <c r="G210" s="1"/>
      <c r="H210" s="1"/>
      <c r="I210" s="1"/>
    </row>
    <row r="211" spans="1:9" ht="11.45" customHeight="1" x14ac:dyDescent="0.2">
      <c r="A211" s="38"/>
      <c r="B211" s="61"/>
      <c r="C211" s="1"/>
      <c r="D211" s="1"/>
      <c r="E211" s="1"/>
      <c r="F211" s="1"/>
      <c r="G211" s="1"/>
      <c r="H211" s="1"/>
      <c r="I211" s="1"/>
    </row>
    <row r="212" spans="1:9" ht="11.45" customHeight="1" x14ac:dyDescent="0.2">
      <c r="A212" s="38"/>
      <c r="B212" s="61"/>
      <c r="C212" s="1"/>
      <c r="D212" s="1"/>
      <c r="E212" s="1"/>
      <c r="F212" s="1"/>
      <c r="G212" s="1"/>
      <c r="H212" s="1"/>
      <c r="I212" s="1"/>
    </row>
    <row r="213" spans="1:9" ht="11.45" customHeight="1" x14ac:dyDescent="0.2">
      <c r="A213" s="38"/>
      <c r="B213" s="61"/>
      <c r="C213" s="1"/>
      <c r="D213" s="1"/>
      <c r="E213" s="1"/>
      <c r="F213" s="1"/>
      <c r="G213" s="1"/>
      <c r="H213" s="1"/>
      <c r="I213" s="1"/>
    </row>
    <row r="214" spans="1:9" ht="11.45" customHeight="1" x14ac:dyDescent="0.2">
      <c r="A214" s="38"/>
      <c r="B214" s="61"/>
      <c r="C214" s="1"/>
      <c r="D214" s="1"/>
      <c r="E214" s="1"/>
      <c r="F214" s="1"/>
      <c r="G214" s="1"/>
      <c r="H214" s="1"/>
      <c r="I214" s="1"/>
    </row>
    <row r="215" spans="1:9" ht="11.45" customHeight="1" x14ac:dyDescent="0.2">
      <c r="A215" s="38"/>
      <c r="B215" s="61"/>
      <c r="C215" s="1"/>
      <c r="D215" s="1"/>
      <c r="E215" s="1"/>
      <c r="F215" s="1"/>
      <c r="G215" s="1"/>
      <c r="H215" s="1"/>
      <c r="I215" s="1"/>
    </row>
    <row r="216" spans="1:9" ht="11.45" customHeight="1" x14ac:dyDescent="0.2">
      <c r="A216" s="38"/>
      <c r="B216" s="61"/>
      <c r="C216" s="1"/>
      <c r="D216" s="1"/>
      <c r="E216" s="1"/>
      <c r="F216" s="1"/>
      <c r="G216" s="1"/>
      <c r="H216" s="1"/>
      <c r="I216" s="1"/>
    </row>
    <row r="218" spans="1:9" ht="11.45" customHeight="1" x14ac:dyDescent="0.2">
      <c r="A218" s="38"/>
      <c r="B218" s="61"/>
      <c r="C218" s="61"/>
      <c r="D218" s="61"/>
      <c r="E218" s="61"/>
      <c r="F218" s="61"/>
      <c r="G218" s="61"/>
      <c r="H218" s="61"/>
      <c r="I218" s="61"/>
    </row>
    <row r="219" spans="1:9" ht="11.45" customHeight="1" x14ac:dyDescent="0.2">
      <c r="A219" s="38"/>
      <c r="B219" s="61"/>
      <c r="C219" s="1"/>
      <c r="D219" s="1"/>
      <c r="E219" s="1"/>
      <c r="F219" s="1"/>
      <c r="G219" s="1"/>
      <c r="H219" s="1"/>
      <c r="I219" s="1"/>
    </row>
    <row r="220" spans="1:9" ht="11.45" customHeight="1" x14ac:dyDescent="0.2">
      <c r="A220" s="38"/>
      <c r="B220" s="61"/>
      <c r="C220" s="1"/>
      <c r="D220" s="1"/>
      <c r="E220" s="1"/>
      <c r="F220" s="1"/>
      <c r="G220" s="1"/>
      <c r="H220" s="1"/>
      <c r="I220" s="1"/>
    </row>
    <row r="221" spans="1:9" ht="11.45" customHeight="1" x14ac:dyDescent="0.2">
      <c r="A221" s="38"/>
      <c r="B221" s="61"/>
      <c r="C221" s="1"/>
      <c r="D221" s="1"/>
      <c r="E221" s="1"/>
      <c r="F221" s="1"/>
      <c r="G221" s="1"/>
      <c r="H221" s="1"/>
      <c r="I221" s="1"/>
    </row>
    <row r="222" spans="1:9" ht="11.45" customHeight="1" x14ac:dyDescent="0.2">
      <c r="A222" s="38"/>
      <c r="B222" s="61"/>
      <c r="C222" s="1"/>
      <c r="D222" s="1"/>
      <c r="E222" s="1"/>
      <c r="F222" s="1"/>
      <c r="G222" s="1"/>
      <c r="H222" s="1"/>
      <c r="I222" s="1"/>
    </row>
    <row r="223" spans="1:9" ht="11.45" customHeight="1" x14ac:dyDescent="0.2">
      <c r="A223" s="38"/>
      <c r="B223" s="61"/>
      <c r="C223" s="1"/>
      <c r="D223" s="1"/>
      <c r="E223" s="1"/>
      <c r="F223" s="1"/>
      <c r="G223" s="1"/>
      <c r="H223" s="1"/>
      <c r="I223" s="1"/>
    </row>
    <row r="224" spans="1:9" ht="11.45" customHeight="1" x14ac:dyDescent="0.2">
      <c r="A224" s="38"/>
      <c r="B224" s="61"/>
      <c r="C224" s="1"/>
      <c r="D224" s="1"/>
      <c r="E224" s="1"/>
      <c r="F224" s="1"/>
      <c r="G224" s="1"/>
      <c r="H224" s="1"/>
      <c r="I224" s="1"/>
    </row>
    <row r="225" spans="1:9" ht="11.45" customHeight="1" x14ac:dyDescent="0.2">
      <c r="A225" s="38"/>
      <c r="B225" s="61"/>
      <c r="C225" s="1"/>
      <c r="D225" s="1"/>
      <c r="E225" s="1"/>
      <c r="F225" s="1"/>
      <c r="G225" s="1"/>
      <c r="H225" s="1"/>
      <c r="I225" s="1"/>
    </row>
    <row r="226" spans="1:9" ht="11.45" customHeight="1" x14ac:dyDescent="0.2">
      <c r="A226" s="38"/>
      <c r="B226" s="61"/>
      <c r="C226" s="1"/>
      <c r="D226" s="1"/>
      <c r="E226" s="1"/>
      <c r="F226" s="1"/>
      <c r="G226" s="1"/>
      <c r="H226" s="1"/>
      <c r="I226" s="1"/>
    </row>
    <row r="227" spans="1:9" ht="11.45" customHeight="1" x14ac:dyDescent="0.2">
      <c r="A227" s="38"/>
      <c r="B227" s="61"/>
      <c r="C227" s="1"/>
      <c r="D227" s="1"/>
      <c r="E227" s="1"/>
      <c r="F227" s="1"/>
      <c r="G227" s="1"/>
      <c r="H227" s="1"/>
      <c r="I227" s="1"/>
    </row>
    <row r="228" spans="1:9" ht="11.45" customHeight="1" x14ac:dyDescent="0.2">
      <c r="A228" s="38"/>
      <c r="B228" s="61"/>
      <c r="C228" s="1"/>
      <c r="D228" s="1"/>
      <c r="E228" s="1"/>
      <c r="F228" s="1"/>
      <c r="G228" s="1"/>
      <c r="H228" s="1"/>
      <c r="I228" s="1"/>
    </row>
    <row r="230" spans="1:9" ht="11.45" customHeight="1" x14ac:dyDescent="0.2">
      <c r="A230" s="38"/>
      <c r="B230" s="61"/>
      <c r="C230" s="61"/>
      <c r="D230" s="61"/>
      <c r="E230" s="61"/>
      <c r="F230" s="61"/>
      <c r="G230" s="61"/>
      <c r="H230" s="61"/>
      <c r="I230" s="61"/>
    </row>
    <row r="231" spans="1:9" ht="11.45" customHeight="1" x14ac:dyDescent="0.2">
      <c r="A231" s="38"/>
      <c r="B231" s="61"/>
      <c r="C231" s="1"/>
      <c r="D231" s="1"/>
      <c r="E231" s="1"/>
      <c r="F231" s="1"/>
      <c r="G231" s="1"/>
      <c r="H231" s="1"/>
      <c r="I231" s="1"/>
    </row>
    <row r="232" spans="1:9" ht="11.45" customHeight="1" x14ac:dyDescent="0.2">
      <c r="A232" s="38"/>
      <c r="B232" s="61"/>
      <c r="C232" s="1"/>
      <c r="D232" s="1"/>
      <c r="E232" s="1"/>
      <c r="F232" s="1"/>
      <c r="G232" s="1"/>
      <c r="H232" s="1"/>
      <c r="I232" s="1"/>
    </row>
    <row r="233" spans="1:9" ht="11.45" customHeight="1" x14ac:dyDescent="0.2">
      <c r="A233" s="38"/>
      <c r="B233" s="61"/>
      <c r="C233" s="1"/>
      <c r="D233" s="1"/>
      <c r="E233" s="1"/>
      <c r="F233" s="1"/>
      <c r="G233" s="1"/>
      <c r="H233" s="1"/>
      <c r="I233" s="1"/>
    </row>
    <row r="234" spans="1:9" ht="11.45" customHeight="1" x14ac:dyDescent="0.2">
      <c r="A234" s="38"/>
      <c r="B234" s="61"/>
      <c r="C234" s="1"/>
      <c r="D234" s="1"/>
      <c r="E234" s="1"/>
      <c r="F234" s="1"/>
      <c r="G234" s="1"/>
      <c r="H234" s="1"/>
      <c r="I234" s="1"/>
    </row>
    <row r="235" spans="1:9" ht="11.45" customHeight="1" x14ac:dyDescent="0.2">
      <c r="A235" s="38"/>
      <c r="B235" s="61"/>
      <c r="C235" s="1"/>
      <c r="D235" s="1"/>
      <c r="E235" s="1"/>
      <c r="F235" s="1"/>
      <c r="G235" s="1"/>
      <c r="H235" s="1"/>
      <c r="I235" s="1"/>
    </row>
    <row r="236" spans="1:9" ht="11.45" customHeight="1" x14ac:dyDescent="0.2">
      <c r="A236" s="38"/>
      <c r="B236" s="61"/>
      <c r="C236" s="1"/>
      <c r="D236" s="1"/>
      <c r="E236" s="1"/>
      <c r="F236" s="1"/>
      <c r="G236" s="1"/>
      <c r="H236" s="1"/>
      <c r="I236" s="1"/>
    </row>
    <row r="237" spans="1:9" ht="11.45" customHeight="1" x14ac:dyDescent="0.2">
      <c r="A237" s="38"/>
      <c r="B237" s="61"/>
      <c r="C237" s="1"/>
      <c r="D237" s="1"/>
      <c r="E237" s="1"/>
      <c r="F237" s="1"/>
      <c r="G237" s="1"/>
      <c r="H237" s="1"/>
      <c r="I237" s="1"/>
    </row>
    <row r="238" spans="1:9" ht="11.45" customHeight="1" x14ac:dyDescent="0.2">
      <c r="A238" s="38"/>
      <c r="B238" s="61"/>
      <c r="C238" s="1"/>
      <c r="D238" s="1"/>
      <c r="E238" s="1"/>
      <c r="F238" s="1"/>
      <c r="G238" s="1"/>
      <c r="H238" s="1"/>
      <c r="I238" s="1"/>
    </row>
    <row r="239" spans="1:9" ht="11.45" customHeight="1" x14ac:dyDescent="0.2">
      <c r="A239" s="38"/>
      <c r="B239" s="61"/>
      <c r="C239" s="1"/>
      <c r="D239" s="1"/>
      <c r="E239" s="1"/>
      <c r="F239" s="1"/>
      <c r="G239" s="1"/>
      <c r="H239" s="1"/>
      <c r="I239" s="1"/>
    </row>
    <row r="240" spans="1:9" ht="11.45" customHeight="1" x14ac:dyDescent="0.2">
      <c r="A240" s="38"/>
      <c r="B240" s="61"/>
      <c r="C240" s="1"/>
      <c r="D240" s="1"/>
      <c r="E240" s="1"/>
      <c r="F240" s="1"/>
      <c r="G240" s="1"/>
      <c r="H240" s="1"/>
      <c r="I240" s="1"/>
    </row>
    <row r="242" spans="1:9" ht="11.45" customHeight="1" x14ac:dyDescent="0.2">
      <c r="A242" s="38"/>
      <c r="B242" s="61"/>
      <c r="C242" s="61"/>
      <c r="D242" s="61"/>
      <c r="E242" s="61"/>
      <c r="F242" s="61"/>
      <c r="G242" s="61"/>
      <c r="H242" s="61"/>
      <c r="I242" s="61"/>
    </row>
    <row r="243" spans="1:9" ht="11.45" customHeight="1" x14ac:dyDescent="0.2">
      <c r="A243" s="38"/>
      <c r="B243" s="61"/>
      <c r="C243" s="1"/>
      <c r="D243" s="1"/>
      <c r="E243" s="1"/>
      <c r="F243" s="1"/>
      <c r="G243" s="1"/>
      <c r="H243" s="1"/>
      <c r="I243" s="1"/>
    </row>
    <row r="244" spans="1:9" ht="11.45" customHeight="1" x14ac:dyDescent="0.2">
      <c r="A244" s="38"/>
      <c r="B244" s="61"/>
      <c r="C244" s="1"/>
      <c r="D244" s="1"/>
      <c r="E244" s="1"/>
      <c r="F244" s="1"/>
      <c r="G244" s="1"/>
      <c r="H244" s="1"/>
      <c r="I244" s="1"/>
    </row>
    <row r="245" spans="1:9" ht="11.45" customHeight="1" x14ac:dyDescent="0.2">
      <c r="A245" s="38"/>
      <c r="B245" s="61"/>
      <c r="C245" s="1"/>
      <c r="D245" s="1"/>
      <c r="E245" s="1"/>
      <c r="F245" s="1"/>
      <c r="G245" s="1"/>
      <c r="H245" s="1"/>
      <c r="I245" s="1"/>
    </row>
    <row r="246" spans="1:9" ht="11.45" customHeight="1" x14ac:dyDescent="0.2">
      <c r="A246" s="38"/>
      <c r="B246" s="61"/>
      <c r="C246" s="1"/>
      <c r="D246" s="1"/>
      <c r="E246" s="1"/>
      <c r="F246" s="1"/>
      <c r="G246" s="1"/>
      <c r="H246" s="1"/>
      <c r="I246" s="1"/>
    </row>
    <row r="247" spans="1:9" ht="11.45" customHeight="1" x14ac:dyDescent="0.2">
      <c r="A247" s="38"/>
      <c r="B247" s="61"/>
      <c r="C247" s="1"/>
      <c r="D247" s="1"/>
      <c r="E247" s="1"/>
      <c r="F247" s="1"/>
      <c r="G247" s="1"/>
      <c r="H247" s="1"/>
      <c r="I247" s="1"/>
    </row>
    <row r="248" spans="1:9" ht="11.45" customHeight="1" x14ac:dyDescent="0.2">
      <c r="A248" s="38"/>
      <c r="B248" s="61"/>
      <c r="C248" s="1"/>
      <c r="D248" s="1"/>
      <c r="E248" s="1"/>
      <c r="F248" s="1"/>
      <c r="G248" s="1"/>
      <c r="H248" s="1"/>
      <c r="I248" s="1"/>
    </row>
    <row r="249" spans="1:9" ht="11.45" customHeight="1" x14ac:dyDescent="0.2">
      <c r="A249" s="38"/>
      <c r="B249" s="61"/>
      <c r="C249" s="1"/>
      <c r="D249" s="1"/>
      <c r="E249" s="1"/>
      <c r="F249" s="1"/>
      <c r="G249" s="1"/>
      <c r="H249" s="1"/>
      <c r="I249" s="1"/>
    </row>
    <row r="250" spans="1:9" ht="11.45" customHeight="1" x14ac:dyDescent="0.2">
      <c r="A250" s="38"/>
      <c r="B250" s="61"/>
      <c r="C250" s="1"/>
      <c r="D250" s="1"/>
      <c r="E250" s="1"/>
      <c r="F250" s="1"/>
      <c r="G250" s="1"/>
      <c r="H250" s="1"/>
      <c r="I250" s="1"/>
    </row>
    <row r="251" spans="1:9" ht="11.45" customHeight="1" x14ac:dyDescent="0.2">
      <c r="A251" s="38"/>
      <c r="B251" s="61"/>
      <c r="C251" s="1"/>
      <c r="D251" s="1"/>
      <c r="E251" s="1"/>
      <c r="F251" s="1"/>
      <c r="G251" s="1"/>
      <c r="H251" s="1"/>
      <c r="I251" s="1"/>
    </row>
    <row r="252" spans="1:9" ht="11.45" customHeight="1" x14ac:dyDescent="0.2">
      <c r="A252" s="38"/>
      <c r="B252" s="61"/>
      <c r="C252" s="1"/>
      <c r="D252" s="1"/>
      <c r="E252" s="1"/>
      <c r="F252" s="1"/>
      <c r="G252" s="1"/>
      <c r="H252" s="1"/>
      <c r="I252" s="1"/>
    </row>
    <row r="254" spans="1:9" ht="11.45" customHeight="1" x14ac:dyDescent="0.2">
      <c r="A254" s="38"/>
      <c r="B254" s="61"/>
      <c r="C254" s="61"/>
      <c r="D254" s="61"/>
      <c r="E254" s="61"/>
      <c r="F254" s="61"/>
      <c r="G254" s="61"/>
      <c r="H254" s="61"/>
      <c r="I254" s="61"/>
    </row>
    <row r="255" spans="1:9" ht="11.45" customHeight="1" x14ac:dyDescent="0.2">
      <c r="A255" s="38"/>
      <c r="B255" s="61"/>
      <c r="C255" s="1"/>
      <c r="D255" s="1"/>
      <c r="E255" s="1"/>
      <c r="F255" s="1"/>
      <c r="G255" s="1"/>
      <c r="H255" s="1"/>
      <c r="I255" s="1"/>
    </row>
    <row r="256" spans="1:9" ht="11.45" customHeight="1" x14ac:dyDescent="0.2">
      <c r="A256" s="38"/>
      <c r="B256" s="61"/>
      <c r="C256" s="1"/>
      <c r="D256" s="1"/>
      <c r="E256" s="1"/>
      <c r="F256" s="1"/>
      <c r="G256" s="1"/>
      <c r="H256" s="1"/>
      <c r="I256" s="1"/>
    </row>
    <row r="257" spans="1:9" ht="11.45" customHeight="1" x14ac:dyDescent="0.2">
      <c r="A257" s="38"/>
      <c r="B257" s="61"/>
      <c r="C257" s="1"/>
      <c r="D257" s="1"/>
      <c r="E257" s="1"/>
      <c r="F257" s="1"/>
      <c r="G257" s="1"/>
      <c r="H257" s="1"/>
      <c r="I257" s="1"/>
    </row>
    <row r="258" spans="1:9" ht="11.45" customHeight="1" x14ac:dyDescent="0.2">
      <c r="A258" s="38"/>
      <c r="B258" s="61"/>
      <c r="C258" s="1"/>
      <c r="D258" s="1"/>
      <c r="E258" s="1"/>
      <c r="F258" s="1"/>
      <c r="G258" s="1"/>
      <c r="H258" s="1"/>
      <c r="I258" s="1"/>
    </row>
    <row r="259" spans="1:9" ht="11.45" customHeight="1" x14ac:dyDescent="0.2">
      <c r="A259" s="38"/>
      <c r="B259" s="61"/>
      <c r="C259" s="1"/>
      <c r="D259" s="1"/>
      <c r="E259" s="1"/>
      <c r="F259" s="1"/>
      <c r="G259" s="1"/>
      <c r="H259" s="1"/>
      <c r="I259" s="1"/>
    </row>
    <row r="260" spans="1:9" ht="11.45" customHeight="1" x14ac:dyDescent="0.2">
      <c r="A260" s="38"/>
      <c r="B260" s="61"/>
      <c r="C260" s="1"/>
      <c r="D260" s="1"/>
      <c r="E260" s="1"/>
      <c r="F260" s="1"/>
      <c r="G260" s="1"/>
      <c r="H260" s="1"/>
      <c r="I260" s="1"/>
    </row>
    <row r="261" spans="1:9" ht="11.45" customHeight="1" x14ac:dyDescent="0.2">
      <c r="A261" s="38"/>
      <c r="B261" s="61"/>
      <c r="C261" s="1"/>
      <c r="D261" s="1"/>
      <c r="E261" s="1"/>
      <c r="F261" s="1"/>
      <c r="G261" s="1"/>
      <c r="H261" s="1"/>
      <c r="I261" s="1"/>
    </row>
    <row r="262" spans="1:9" ht="11.45" customHeight="1" x14ac:dyDescent="0.2">
      <c r="A262" s="38"/>
      <c r="B262" s="61"/>
      <c r="C262" s="1"/>
      <c r="D262" s="1"/>
      <c r="E262" s="1"/>
      <c r="F262" s="1"/>
      <c r="G262" s="1"/>
      <c r="H262" s="1"/>
      <c r="I262" s="1"/>
    </row>
    <row r="263" spans="1:9" ht="11.45" customHeight="1" x14ac:dyDescent="0.2">
      <c r="A263" s="38"/>
      <c r="B263" s="61"/>
      <c r="C263" s="1"/>
      <c r="D263" s="1"/>
      <c r="E263" s="1"/>
      <c r="F263" s="1"/>
      <c r="G263" s="1"/>
      <c r="H263" s="1"/>
      <c r="I263" s="1"/>
    </row>
    <row r="264" spans="1:9" ht="11.45" customHeight="1" x14ac:dyDescent="0.2">
      <c r="A264" s="38"/>
      <c r="B264" s="61"/>
      <c r="C264" s="1"/>
      <c r="D264" s="1"/>
      <c r="E264" s="1"/>
      <c r="F264" s="1"/>
      <c r="G264" s="1"/>
      <c r="H264" s="1"/>
      <c r="I264" s="1"/>
    </row>
  </sheetData>
  <mergeCells count="9">
    <mergeCell ref="B2:D2"/>
    <mergeCell ref="E2:G2"/>
    <mergeCell ref="H2:J2"/>
    <mergeCell ref="A1:J1"/>
    <mergeCell ref="A18:J18"/>
    <mergeCell ref="A2:A4"/>
    <mergeCell ref="D3:D4"/>
    <mergeCell ref="J3:J4"/>
    <mergeCell ref="G3:G4"/>
  </mergeCells>
  <phoneticPr fontId="4" type="noConversion"/>
  <printOptions horizontalCentered="1"/>
  <pageMargins left="0.75" right="0.65" top="0.5" bottom="0.5" header="0.5" footer="0.5"/>
  <pageSetup firstPageNumber="73" orientation="portrait" useFirstPageNumber="1" r:id="rId1"/>
  <headerFooter alignWithMargins="0"/>
  <ignoredErrors>
    <ignoredError sqref="B17:C17" formulaRange="1"/>
    <ignoredError sqref="G17 D17" 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66FFCC"/>
    <pageSetUpPr fitToPage="1"/>
  </sheetPr>
  <dimension ref="A1:S44"/>
  <sheetViews>
    <sheetView zoomScale="110" zoomScaleNormal="110" workbookViewId="0">
      <selection sqref="A1:J1"/>
    </sheetView>
  </sheetViews>
  <sheetFormatPr defaultRowHeight="12.75" x14ac:dyDescent="0.2"/>
  <cols>
    <col min="5" max="5" width="14.42578125" bestFit="1" customWidth="1"/>
    <col min="12" max="12" width="12.42578125" hidden="1" customWidth="1"/>
    <col min="13" max="13" width="0" hidden="1" customWidth="1"/>
    <col min="14" max="14" width="6" customWidth="1"/>
  </cols>
  <sheetData>
    <row r="1" spans="1:16" s="152" customFormat="1" ht="16.5" customHeight="1" x14ac:dyDescent="0.2">
      <c r="A1" s="541" t="s">
        <v>300</v>
      </c>
      <c r="B1" s="493"/>
      <c r="C1" s="493"/>
      <c r="D1" s="493"/>
      <c r="E1" s="493"/>
      <c r="F1" s="493"/>
      <c r="G1" s="493"/>
      <c r="H1" s="493"/>
      <c r="I1" s="493"/>
      <c r="J1" s="493"/>
      <c r="K1" s="395"/>
      <c r="N1" s="159"/>
    </row>
    <row r="2" spans="1:16" x14ac:dyDescent="0.2">
      <c r="A2" s="543" t="s">
        <v>4</v>
      </c>
      <c r="B2" s="544"/>
      <c r="C2" s="543" t="s">
        <v>100</v>
      </c>
      <c r="D2" s="543"/>
      <c r="E2" s="543" t="s">
        <v>204</v>
      </c>
      <c r="F2" s="543"/>
      <c r="G2" s="543" t="s">
        <v>199</v>
      </c>
      <c r="H2" s="543"/>
      <c r="I2" s="543" t="s">
        <v>0</v>
      </c>
      <c r="J2" s="543"/>
      <c r="N2" s="417" t="s">
        <v>316</v>
      </c>
      <c r="P2" s="99"/>
    </row>
    <row r="3" spans="1:16" x14ac:dyDescent="0.2">
      <c r="A3" s="545"/>
      <c r="B3" s="545"/>
      <c r="C3" s="555" t="s">
        <v>20</v>
      </c>
      <c r="D3" s="555"/>
      <c r="E3" s="555" t="s">
        <v>3</v>
      </c>
      <c r="F3" s="555"/>
      <c r="G3" s="555" t="s">
        <v>101</v>
      </c>
      <c r="H3" s="555"/>
      <c r="I3" s="556">
        <v>1000</v>
      </c>
      <c r="J3" s="556"/>
    </row>
    <row r="4" spans="1:16" ht="13.9" customHeight="1" x14ac:dyDescent="0.2">
      <c r="A4" s="550">
        <v>2011</v>
      </c>
      <c r="B4" s="550"/>
      <c r="C4" s="600">
        <v>15000</v>
      </c>
      <c r="D4" s="600"/>
      <c r="E4" s="553">
        <v>421500</v>
      </c>
      <c r="F4" s="553"/>
      <c r="G4" s="554">
        <v>68.2</v>
      </c>
      <c r="H4" s="554"/>
      <c r="I4" s="553">
        <v>287463</v>
      </c>
      <c r="J4" s="553"/>
      <c r="M4">
        <f t="shared" ref="M4:M10" si="0">(I4/E4)*100</f>
        <v>68.2</v>
      </c>
      <c r="N4" s="106"/>
      <c r="O4" s="49"/>
    </row>
    <row r="5" spans="1:16" ht="13.9" customHeight="1" x14ac:dyDescent="0.2">
      <c r="A5" s="469">
        <v>2012</v>
      </c>
      <c r="B5" s="469"/>
      <c r="C5" s="601">
        <v>15500</v>
      </c>
      <c r="D5" s="601"/>
      <c r="E5" s="551">
        <v>426250</v>
      </c>
      <c r="F5" s="551"/>
      <c r="G5" s="552">
        <v>72.099999999999994</v>
      </c>
      <c r="H5" s="552"/>
      <c r="I5" s="551">
        <v>307326</v>
      </c>
      <c r="J5" s="551"/>
      <c r="M5">
        <f t="shared" si="0"/>
        <v>72.099941348973601</v>
      </c>
      <c r="N5" s="106"/>
      <c r="O5" s="49"/>
    </row>
    <row r="6" spans="1:16" ht="13.9" customHeight="1" x14ac:dyDescent="0.2">
      <c r="A6" s="469">
        <v>2013</v>
      </c>
      <c r="B6" s="469"/>
      <c r="C6" s="601">
        <v>13000</v>
      </c>
      <c r="D6" s="601"/>
      <c r="E6" s="551">
        <v>365300</v>
      </c>
      <c r="F6" s="551"/>
      <c r="G6" s="552">
        <v>66.5</v>
      </c>
      <c r="H6" s="552"/>
      <c r="I6" s="551">
        <v>242925</v>
      </c>
      <c r="J6" s="551"/>
      <c r="M6">
        <f t="shared" si="0"/>
        <v>66.500136873802347</v>
      </c>
      <c r="N6" s="106"/>
      <c r="O6" s="49"/>
    </row>
    <row r="7" spans="1:16" ht="13.9" customHeight="1" x14ac:dyDescent="0.2">
      <c r="A7" s="469">
        <v>2014</v>
      </c>
      <c r="B7" s="469"/>
      <c r="C7" s="601">
        <v>11000</v>
      </c>
      <c r="D7" s="601"/>
      <c r="E7" s="551">
        <v>310200</v>
      </c>
      <c r="F7" s="551"/>
      <c r="G7" s="552">
        <v>73.5</v>
      </c>
      <c r="H7" s="552"/>
      <c r="I7" s="551">
        <v>227997</v>
      </c>
      <c r="J7" s="551"/>
      <c r="M7">
        <f t="shared" si="0"/>
        <v>73.5</v>
      </c>
      <c r="N7" s="106"/>
      <c r="O7" s="49"/>
    </row>
    <row r="8" spans="1:16" ht="13.9" customHeight="1" x14ac:dyDescent="0.2">
      <c r="A8" s="469">
        <v>2015</v>
      </c>
      <c r="B8" s="469"/>
      <c r="C8" s="601">
        <v>11500</v>
      </c>
      <c r="D8" s="601"/>
      <c r="E8" s="551">
        <v>338100</v>
      </c>
      <c r="F8" s="551"/>
      <c r="G8" s="552">
        <v>81.099999999999994</v>
      </c>
      <c r="H8" s="552"/>
      <c r="I8" s="551">
        <v>274199</v>
      </c>
      <c r="J8" s="551"/>
      <c r="M8">
        <f t="shared" si="0"/>
        <v>81.099970422951799</v>
      </c>
      <c r="N8" s="106"/>
      <c r="O8" s="49"/>
    </row>
    <row r="9" spans="1:16" ht="13.9" customHeight="1" x14ac:dyDescent="0.2">
      <c r="A9" s="469">
        <v>2016</v>
      </c>
      <c r="B9" s="469"/>
      <c r="C9" s="601">
        <v>11400</v>
      </c>
      <c r="D9" s="601"/>
      <c r="E9" s="551">
        <v>323760</v>
      </c>
      <c r="F9" s="551"/>
      <c r="G9" s="552">
        <v>82.6</v>
      </c>
      <c r="H9" s="552"/>
      <c r="I9" s="551">
        <v>267426</v>
      </c>
      <c r="J9" s="551"/>
      <c r="M9">
        <f t="shared" si="0"/>
        <v>82.600074128984431</v>
      </c>
      <c r="N9" s="106"/>
      <c r="O9" s="49"/>
    </row>
    <row r="10" spans="1:16" ht="13.9" customHeight="1" x14ac:dyDescent="0.2">
      <c r="A10" s="469">
        <v>2017</v>
      </c>
      <c r="B10" s="469"/>
      <c r="C10" s="601">
        <v>11500</v>
      </c>
      <c r="D10" s="601"/>
      <c r="E10" s="551">
        <v>319700</v>
      </c>
      <c r="F10" s="551"/>
      <c r="G10" s="552">
        <v>64.599999999999994</v>
      </c>
      <c r="H10" s="552"/>
      <c r="I10" s="551">
        <v>206526</v>
      </c>
      <c r="J10" s="551"/>
      <c r="M10">
        <f t="shared" si="0"/>
        <v>64.599937441351258</v>
      </c>
      <c r="N10" s="106"/>
      <c r="O10" s="169"/>
    </row>
    <row r="11" spans="1:16" ht="13.9" customHeight="1" x14ac:dyDescent="0.2">
      <c r="A11" s="469">
        <v>2018</v>
      </c>
      <c r="B11" s="469"/>
      <c r="C11" s="601">
        <v>10500</v>
      </c>
      <c r="D11" s="601"/>
      <c r="E11" s="551">
        <v>303450</v>
      </c>
      <c r="F11" s="551"/>
      <c r="G11" s="552">
        <v>51</v>
      </c>
      <c r="H11" s="552"/>
      <c r="I11" s="551">
        <v>154760</v>
      </c>
      <c r="J11" s="551"/>
      <c r="M11">
        <f>(I11/E11)*100</f>
        <v>51.00016477179107</v>
      </c>
      <c r="N11" s="106"/>
      <c r="O11" s="169"/>
    </row>
    <row r="12" spans="1:16" ht="13.9" customHeight="1" x14ac:dyDescent="0.2">
      <c r="A12" s="469">
        <v>2019</v>
      </c>
      <c r="B12" s="469"/>
      <c r="C12" s="602">
        <v>8500</v>
      </c>
      <c r="D12" s="602"/>
      <c r="E12" s="535">
        <v>254150</v>
      </c>
      <c r="F12" s="535"/>
      <c r="G12" s="559">
        <v>57.9</v>
      </c>
      <c r="H12" s="559"/>
      <c r="I12" s="535">
        <v>147153</v>
      </c>
      <c r="J12" s="535"/>
      <c r="K12" s="99"/>
      <c r="M12">
        <f>(I12/E12)*100</f>
        <v>57.900059020263626</v>
      </c>
    </row>
    <row r="13" spans="1:16" ht="13.9" customHeight="1" thickBot="1" x14ac:dyDescent="0.25">
      <c r="A13" s="482">
        <v>2020</v>
      </c>
      <c r="B13" s="482"/>
      <c r="C13" s="603">
        <v>8000</v>
      </c>
      <c r="D13" s="603"/>
      <c r="E13" s="557">
        <v>232000</v>
      </c>
      <c r="F13" s="557"/>
      <c r="G13" s="558">
        <v>70.900000000000006</v>
      </c>
      <c r="H13" s="558"/>
      <c r="I13" s="557">
        <v>164488</v>
      </c>
      <c r="J13" s="557"/>
      <c r="K13" s="99"/>
      <c r="M13">
        <f>(I13/E13)*100</f>
        <v>70.899999999999991</v>
      </c>
    </row>
    <row r="14" spans="1:16" s="260" customFormat="1" ht="12" customHeight="1" x14ac:dyDescent="0.2">
      <c r="A14" s="520" t="s">
        <v>202</v>
      </c>
      <c r="B14" s="520"/>
      <c r="C14" s="520"/>
      <c r="D14" s="311"/>
      <c r="E14" s="311"/>
      <c r="F14" s="311"/>
      <c r="G14" s="311"/>
      <c r="H14" s="311"/>
      <c r="I14" s="311"/>
      <c r="J14" s="311"/>
    </row>
    <row r="15" spans="1:16" s="260" customFormat="1" ht="12" customHeight="1" x14ac:dyDescent="0.2">
      <c r="A15" s="520" t="s">
        <v>203</v>
      </c>
      <c r="B15" s="520"/>
      <c r="C15" s="520"/>
      <c r="D15" s="311"/>
      <c r="E15" s="311"/>
      <c r="F15" s="311"/>
      <c r="G15" s="311"/>
      <c r="H15" s="311"/>
      <c r="I15" s="311"/>
      <c r="J15" s="311"/>
    </row>
    <row r="16" spans="1:16" x14ac:dyDescent="0.2">
      <c r="A16" s="62"/>
      <c r="B16" s="8"/>
      <c r="C16" s="46"/>
      <c r="D16" s="47"/>
      <c r="E16" s="46"/>
      <c r="F16" s="46"/>
      <c r="G16" s="46"/>
      <c r="H16" s="46"/>
      <c r="I16" s="46"/>
      <c r="J16" s="46"/>
    </row>
    <row r="17" spans="1:1" x14ac:dyDescent="0.2">
      <c r="A17" s="99"/>
    </row>
    <row r="44" spans="19:19" x14ac:dyDescent="0.2">
      <c r="S44" s="74"/>
    </row>
  </sheetData>
  <mergeCells count="62">
    <mergeCell ref="I13:J13"/>
    <mergeCell ref="C10:D10"/>
    <mergeCell ref="E10:F10"/>
    <mergeCell ref="G10:H10"/>
    <mergeCell ref="I10:J10"/>
    <mergeCell ref="I11:J11"/>
    <mergeCell ref="C12:D12"/>
    <mergeCell ref="E12:F12"/>
    <mergeCell ref="G12:H12"/>
    <mergeCell ref="I12:J12"/>
    <mergeCell ref="A15:C15"/>
    <mergeCell ref="A14:C14"/>
    <mergeCell ref="C11:D11"/>
    <mergeCell ref="E11:F11"/>
    <mergeCell ref="G11:H11"/>
    <mergeCell ref="A11:B11"/>
    <mergeCell ref="A12:B12"/>
    <mergeCell ref="A10:B10"/>
    <mergeCell ref="A13:B13"/>
    <mergeCell ref="C13:D13"/>
    <mergeCell ref="E13:F13"/>
    <mergeCell ref="G13:H13"/>
    <mergeCell ref="A1:J1"/>
    <mergeCell ref="A2:B3"/>
    <mergeCell ref="C2:D2"/>
    <mergeCell ref="E2:F2"/>
    <mergeCell ref="G2:H2"/>
    <mergeCell ref="I2:J2"/>
    <mergeCell ref="C3:D3"/>
    <mergeCell ref="E3:F3"/>
    <mergeCell ref="G3:H3"/>
    <mergeCell ref="I3:J3"/>
    <mergeCell ref="C4:D4"/>
    <mergeCell ref="E4:F4"/>
    <mergeCell ref="G4:H4"/>
    <mergeCell ref="I4:J4"/>
    <mergeCell ref="A7:B7"/>
    <mergeCell ref="C6:D6"/>
    <mergeCell ref="E6:F6"/>
    <mergeCell ref="G6:H6"/>
    <mergeCell ref="I6:J6"/>
    <mergeCell ref="A6:B6"/>
    <mergeCell ref="C5:D5"/>
    <mergeCell ref="E5:F5"/>
    <mergeCell ref="G5:H5"/>
    <mergeCell ref="I5:J5"/>
    <mergeCell ref="A5:B5"/>
    <mergeCell ref="A4:B4"/>
    <mergeCell ref="A8:B8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A9:B9"/>
  </mergeCells>
  <pageMargins left="0.5" right="0.5" top="0.5" bottom="0.25" header="0.5" footer="0.5"/>
  <pageSetup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66FFCC"/>
  </sheetPr>
  <dimension ref="A1:R19"/>
  <sheetViews>
    <sheetView zoomScale="110" zoomScaleNormal="110" workbookViewId="0">
      <selection sqref="A1:H1"/>
    </sheetView>
  </sheetViews>
  <sheetFormatPr defaultRowHeight="12.75" x14ac:dyDescent="0.2"/>
  <cols>
    <col min="2" max="2" width="9" customWidth="1"/>
    <col min="4" max="7" width="9.5703125" customWidth="1"/>
    <col min="8" max="8" width="11.42578125" customWidth="1"/>
  </cols>
  <sheetData>
    <row r="1" spans="1:14" s="152" customFormat="1" ht="16.5" customHeight="1" x14ac:dyDescent="0.2">
      <c r="A1" s="492" t="s">
        <v>301</v>
      </c>
      <c r="B1" s="492"/>
      <c r="C1" s="492"/>
      <c r="D1" s="492"/>
      <c r="E1" s="492"/>
      <c r="F1" s="492"/>
      <c r="G1" s="492"/>
      <c r="H1" s="492"/>
    </row>
    <row r="2" spans="1:14" ht="12.75" customHeight="1" x14ac:dyDescent="0.2">
      <c r="A2" s="543" t="s">
        <v>4</v>
      </c>
      <c r="B2" s="499" t="s">
        <v>102</v>
      </c>
      <c r="C2" s="499"/>
      <c r="D2" s="499" t="s">
        <v>103</v>
      </c>
      <c r="E2" s="499"/>
      <c r="F2" s="499"/>
      <c r="G2" s="499"/>
      <c r="H2" s="499"/>
      <c r="J2" s="417" t="s">
        <v>316</v>
      </c>
    </row>
    <row r="3" spans="1:14" ht="21" customHeight="1" x14ac:dyDescent="0.2">
      <c r="A3" s="543"/>
      <c r="B3" s="377" t="s">
        <v>18</v>
      </c>
      <c r="C3" s="377" t="s">
        <v>104</v>
      </c>
      <c r="D3" s="377" t="s">
        <v>188</v>
      </c>
      <c r="E3" s="377" t="s">
        <v>189</v>
      </c>
      <c r="F3" s="377" t="s">
        <v>105</v>
      </c>
      <c r="G3" s="377" t="s">
        <v>106</v>
      </c>
      <c r="H3" s="377" t="s">
        <v>1</v>
      </c>
    </row>
    <row r="4" spans="1:14" x14ac:dyDescent="0.2">
      <c r="A4" s="560"/>
      <c r="B4" s="555" t="s">
        <v>20</v>
      </c>
      <c r="C4" s="555"/>
      <c r="D4" s="555"/>
      <c r="E4" s="555"/>
      <c r="F4" s="555"/>
      <c r="G4" s="555"/>
      <c r="H4" s="555"/>
    </row>
    <row r="5" spans="1:14" ht="13.9" customHeight="1" x14ac:dyDescent="0.2">
      <c r="A5" s="348">
        <v>2011</v>
      </c>
      <c r="B5" s="331">
        <v>105</v>
      </c>
      <c r="C5" s="331">
        <v>6</v>
      </c>
      <c r="D5" s="331">
        <v>26</v>
      </c>
      <c r="E5" s="331">
        <v>26</v>
      </c>
      <c r="F5" s="331">
        <v>22</v>
      </c>
      <c r="G5" s="331">
        <v>25</v>
      </c>
      <c r="H5" s="331">
        <v>99</v>
      </c>
      <c r="J5" s="49"/>
      <c r="K5" s="49"/>
      <c r="L5" s="49"/>
      <c r="M5" s="49"/>
    </row>
    <row r="6" spans="1:14" ht="13.9" customHeight="1" x14ac:dyDescent="0.2">
      <c r="A6" s="348">
        <v>2012</v>
      </c>
      <c r="B6" s="331">
        <v>105</v>
      </c>
      <c r="C6" s="331">
        <v>5</v>
      </c>
      <c r="D6" s="331">
        <v>28</v>
      </c>
      <c r="E6" s="331">
        <v>25</v>
      </c>
      <c r="F6" s="331">
        <v>23</v>
      </c>
      <c r="G6" s="331">
        <v>24</v>
      </c>
      <c r="H6" s="331">
        <v>100</v>
      </c>
      <c r="J6" s="49"/>
      <c r="K6" s="49"/>
      <c r="L6" s="49"/>
      <c r="M6" s="49"/>
    </row>
    <row r="7" spans="1:14" ht="13.9" customHeight="1" x14ac:dyDescent="0.2">
      <c r="A7" s="348">
        <v>2013</v>
      </c>
      <c r="B7" s="331">
        <v>95</v>
      </c>
      <c r="C7" s="331">
        <v>4</v>
      </c>
      <c r="D7" s="331">
        <v>24</v>
      </c>
      <c r="E7" s="331">
        <v>22</v>
      </c>
      <c r="F7" s="331">
        <v>22</v>
      </c>
      <c r="G7" s="331">
        <v>23</v>
      </c>
      <c r="H7" s="331">
        <v>91</v>
      </c>
      <c r="J7" s="49"/>
      <c r="K7" s="49"/>
      <c r="L7" s="49"/>
      <c r="M7" s="49"/>
      <c r="N7" s="49"/>
    </row>
    <row r="8" spans="1:14" ht="13.9" customHeight="1" x14ac:dyDescent="0.2">
      <c r="A8" s="348">
        <v>2014</v>
      </c>
      <c r="B8" s="331">
        <v>110</v>
      </c>
      <c r="C8" s="331">
        <v>6</v>
      </c>
      <c r="D8" s="331">
        <v>31</v>
      </c>
      <c r="E8" s="331">
        <v>25</v>
      </c>
      <c r="F8" s="331">
        <v>27</v>
      </c>
      <c r="G8" s="331">
        <v>21</v>
      </c>
      <c r="H8" s="331">
        <v>104</v>
      </c>
      <c r="J8" s="49"/>
      <c r="K8" s="49"/>
      <c r="L8" s="49"/>
      <c r="M8" s="49"/>
      <c r="N8" s="49"/>
    </row>
    <row r="9" spans="1:14" ht="13.9" customHeight="1" x14ac:dyDescent="0.2">
      <c r="A9" s="348">
        <v>2015</v>
      </c>
      <c r="B9" s="331">
        <v>95</v>
      </c>
      <c r="C9" s="331">
        <v>4</v>
      </c>
      <c r="D9" s="331">
        <v>22</v>
      </c>
      <c r="E9" s="331">
        <v>19</v>
      </c>
      <c r="F9" s="331">
        <v>25</v>
      </c>
      <c r="G9" s="331">
        <v>25</v>
      </c>
      <c r="H9" s="331">
        <v>91</v>
      </c>
      <c r="J9" s="49"/>
      <c r="K9" s="49"/>
      <c r="L9" s="49"/>
      <c r="M9" s="49"/>
      <c r="N9" s="49"/>
    </row>
    <row r="10" spans="1:14" ht="13.9" customHeight="1" x14ac:dyDescent="0.2">
      <c r="A10" s="348">
        <v>2016</v>
      </c>
      <c r="B10" s="331">
        <v>89</v>
      </c>
      <c r="C10" s="331">
        <v>6</v>
      </c>
      <c r="D10" s="331">
        <v>22</v>
      </c>
      <c r="E10" s="331">
        <v>18</v>
      </c>
      <c r="F10" s="331">
        <v>22</v>
      </c>
      <c r="G10" s="331">
        <v>21</v>
      </c>
      <c r="H10" s="331">
        <v>83</v>
      </c>
      <c r="J10" s="49"/>
      <c r="K10" s="49"/>
      <c r="L10" s="49"/>
      <c r="M10" s="49"/>
      <c r="N10" s="49"/>
    </row>
    <row r="11" spans="1:14" ht="13.9" customHeight="1" x14ac:dyDescent="0.2">
      <c r="A11" s="348">
        <v>2017</v>
      </c>
      <c r="B11" s="331">
        <v>95</v>
      </c>
      <c r="C11" s="331">
        <v>4</v>
      </c>
      <c r="D11" s="331">
        <v>24</v>
      </c>
      <c r="E11" s="331">
        <v>22</v>
      </c>
      <c r="F11" s="331">
        <v>23</v>
      </c>
      <c r="G11" s="331">
        <v>22</v>
      </c>
      <c r="H11" s="331">
        <v>91</v>
      </c>
      <c r="J11" s="49"/>
      <c r="K11" s="49"/>
      <c r="L11" s="49"/>
      <c r="M11" s="49"/>
      <c r="N11" s="49"/>
    </row>
    <row r="12" spans="1:14" ht="13.9" customHeight="1" x14ac:dyDescent="0.2">
      <c r="A12" s="348">
        <v>2018</v>
      </c>
      <c r="B12" s="331">
        <v>101</v>
      </c>
      <c r="C12" s="331">
        <v>8</v>
      </c>
      <c r="D12" s="331">
        <v>25</v>
      </c>
      <c r="E12" s="331">
        <v>22</v>
      </c>
      <c r="F12" s="331">
        <v>22</v>
      </c>
      <c r="G12" s="331">
        <v>24</v>
      </c>
      <c r="H12" s="331">
        <v>93</v>
      </c>
      <c r="I12" s="49"/>
      <c r="J12" s="49"/>
    </row>
    <row r="13" spans="1:14" ht="13.9" customHeight="1" x14ac:dyDescent="0.2">
      <c r="A13" s="348">
        <v>2019</v>
      </c>
      <c r="B13" s="331">
        <v>106</v>
      </c>
      <c r="C13" s="331">
        <v>12</v>
      </c>
      <c r="D13" s="331">
        <v>26</v>
      </c>
      <c r="E13" s="331">
        <v>22</v>
      </c>
      <c r="F13" s="331">
        <v>24</v>
      </c>
      <c r="G13" s="331">
        <v>22</v>
      </c>
      <c r="H13" s="331">
        <v>94</v>
      </c>
    </row>
    <row r="14" spans="1:14" ht="13.9" customHeight="1" thickBot="1" x14ac:dyDescent="0.25">
      <c r="A14" s="446">
        <v>2020</v>
      </c>
      <c r="B14" s="332">
        <v>99</v>
      </c>
      <c r="C14" s="332">
        <v>9</v>
      </c>
      <c r="D14" s="332">
        <v>24</v>
      </c>
      <c r="E14" s="332">
        <v>23</v>
      </c>
      <c r="F14" s="332">
        <v>20</v>
      </c>
      <c r="G14" s="332">
        <v>23</v>
      </c>
      <c r="H14" s="332">
        <v>90</v>
      </c>
    </row>
    <row r="15" spans="1:14" x14ac:dyDescent="0.2">
      <c r="A15" s="99"/>
    </row>
    <row r="16" spans="1:14" x14ac:dyDescent="0.2">
      <c r="B16" s="109"/>
      <c r="C16" s="109"/>
      <c r="D16" s="109"/>
      <c r="E16" s="109"/>
      <c r="F16" s="109"/>
      <c r="G16" s="109"/>
      <c r="H16" s="109"/>
    </row>
    <row r="18" spans="2:18" x14ac:dyDescent="0.2">
      <c r="B18" s="99"/>
    </row>
    <row r="19" spans="2:18" x14ac:dyDescent="0.2">
      <c r="L19" s="79"/>
      <c r="M19" s="79"/>
      <c r="N19" s="79"/>
      <c r="O19" s="79"/>
      <c r="P19" s="79"/>
      <c r="Q19" s="79"/>
      <c r="R19" s="79"/>
    </row>
  </sheetData>
  <mergeCells count="5">
    <mergeCell ref="A1:H1"/>
    <mergeCell ref="A2:A4"/>
    <mergeCell ref="B2:C2"/>
    <mergeCell ref="D2:H2"/>
    <mergeCell ref="B4:H4"/>
  </mergeCell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66FFCC"/>
    <pageSetUpPr fitToPage="1"/>
  </sheetPr>
  <dimension ref="A1:R19"/>
  <sheetViews>
    <sheetView zoomScaleNormal="100" workbookViewId="0">
      <selection sqref="A1:N1"/>
    </sheetView>
  </sheetViews>
  <sheetFormatPr defaultColWidth="9.140625" defaultRowHeight="15" x14ac:dyDescent="0.25"/>
  <cols>
    <col min="1" max="13" width="6.28515625" style="214" customWidth="1"/>
    <col min="14" max="14" width="7" style="214" customWidth="1"/>
    <col min="15" max="15" width="9.140625" style="215"/>
    <col min="16" max="16" width="9.140625" style="214"/>
    <col min="17" max="17" width="9.140625" style="215"/>
    <col min="18" max="16384" width="9.140625" style="214"/>
  </cols>
  <sheetData>
    <row r="1" spans="1:18" ht="16.5" customHeight="1" x14ac:dyDescent="0.25">
      <c r="A1" s="561" t="s">
        <v>313</v>
      </c>
      <c r="B1" s="562"/>
      <c r="C1" s="562"/>
      <c r="D1" s="562"/>
      <c r="E1" s="562"/>
      <c r="F1" s="562"/>
      <c r="G1" s="562"/>
      <c r="H1" s="562"/>
      <c r="I1" s="562"/>
      <c r="J1" s="562"/>
      <c r="K1" s="562"/>
      <c r="L1" s="562"/>
      <c r="M1" s="562"/>
      <c r="N1" s="562"/>
    </row>
    <row r="2" spans="1:18" ht="25.9" customHeight="1" x14ac:dyDescent="0.25">
      <c r="A2" s="339" t="s">
        <v>4</v>
      </c>
      <c r="B2" s="339" t="s">
        <v>32</v>
      </c>
      <c r="C2" s="339" t="s">
        <v>33</v>
      </c>
      <c r="D2" s="339" t="s">
        <v>34</v>
      </c>
      <c r="E2" s="339" t="s">
        <v>35</v>
      </c>
      <c r="F2" s="339" t="s">
        <v>36</v>
      </c>
      <c r="G2" s="339" t="s">
        <v>37</v>
      </c>
      <c r="H2" s="339" t="s">
        <v>38</v>
      </c>
      <c r="I2" s="339" t="s">
        <v>39</v>
      </c>
      <c r="J2" s="339" t="s">
        <v>40</v>
      </c>
      <c r="K2" s="339" t="s">
        <v>41</v>
      </c>
      <c r="L2" s="339" t="s">
        <v>42</v>
      </c>
      <c r="M2" s="339" t="s">
        <v>43</v>
      </c>
      <c r="N2" s="339" t="s">
        <v>210</v>
      </c>
      <c r="P2" s="430" t="s">
        <v>316</v>
      </c>
    </row>
    <row r="3" spans="1:18" ht="12.6" customHeight="1" x14ac:dyDescent="0.25">
      <c r="A3" s="289"/>
      <c r="B3" s="563" t="s">
        <v>20</v>
      </c>
      <c r="C3" s="563"/>
      <c r="D3" s="563"/>
      <c r="E3" s="563"/>
      <c r="F3" s="563"/>
      <c r="G3" s="563"/>
      <c r="H3" s="563"/>
      <c r="I3" s="563"/>
      <c r="J3" s="563"/>
      <c r="K3" s="563"/>
      <c r="L3" s="563"/>
      <c r="M3" s="563"/>
      <c r="N3" s="563"/>
    </row>
    <row r="4" spans="1:18" ht="13.9" customHeight="1" x14ac:dyDescent="0.25">
      <c r="A4" s="340">
        <v>2011</v>
      </c>
      <c r="B4" s="263">
        <v>212.9</v>
      </c>
      <c r="C4" s="263">
        <v>191.4</v>
      </c>
      <c r="D4" s="263">
        <v>226.3</v>
      </c>
      <c r="E4" s="263">
        <v>207.7</v>
      </c>
      <c r="F4" s="263">
        <v>204.9</v>
      </c>
      <c r="G4" s="263">
        <v>201.6</v>
      </c>
      <c r="H4" s="263">
        <v>191.9</v>
      </c>
      <c r="I4" s="263">
        <v>218.1</v>
      </c>
      <c r="J4" s="263">
        <v>208.4</v>
      </c>
      <c r="K4" s="263">
        <v>211.2</v>
      </c>
      <c r="L4" s="263">
        <v>208</v>
      </c>
      <c r="M4" s="263">
        <v>226.8</v>
      </c>
      <c r="N4" s="264">
        <f>SUM(B4:M4)</f>
        <v>2509.2000000000003</v>
      </c>
      <c r="O4" s="217"/>
      <c r="P4" s="216"/>
      <c r="Q4" s="217"/>
      <c r="R4" s="216"/>
    </row>
    <row r="5" spans="1:18" ht="13.9" customHeight="1" x14ac:dyDescent="0.25">
      <c r="A5" s="340">
        <v>2012</v>
      </c>
      <c r="B5" s="263">
        <v>213</v>
      </c>
      <c r="C5" s="263">
        <v>189.5</v>
      </c>
      <c r="D5" s="263">
        <v>208.1</v>
      </c>
      <c r="E5" s="263">
        <v>200</v>
      </c>
      <c r="F5" s="263">
        <v>211.2</v>
      </c>
      <c r="G5" s="263">
        <v>198.2</v>
      </c>
      <c r="H5" s="263">
        <v>198.5</v>
      </c>
      <c r="I5" s="263">
        <v>215.7</v>
      </c>
      <c r="J5" s="263">
        <v>183.2</v>
      </c>
      <c r="K5" s="263">
        <v>231.7</v>
      </c>
      <c r="L5" s="263">
        <v>209.6</v>
      </c>
      <c r="M5" s="263">
        <v>207.5</v>
      </c>
      <c r="N5" s="264">
        <f t="shared" ref="N5:N13" si="0">SUM(B5:M5)</f>
        <v>2466.1999999999998</v>
      </c>
      <c r="O5" s="218"/>
      <c r="P5" s="218"/>
      <c r="Q5" s="218"/>
      <c r="R5" s="216"/>
    </row>
    <row r="6" spans="1:18" ht="13.9" customHeight="1" x14ac:dyDescent="0.25">
      <c r="A6" s="340">
        <v>2013</v>
      </c>
      <c r="B6" s="263">
        <v>205.1</v>
      </c>
      <c r="C6" s="263">
        <v>182.9</v>
      </c>
      <c r="D6" s="263">
        <v>193.4</v>
      </c>
      <c r="E6" s="263">
        <v>191.3</v>
      </c>
      <c r="F6" s="263">
        <v>202</v>
      </c>
      <c r="G6" s="263">
        <v>176.1</v>
      </c>
      <c r="H6" s="263">
        <v>197.3</v>
      </c>
      <c r="I6" s="263">
        <v>200.8</v>
      </c>
      <c r="J6" s="263">
        <v>186.2</v>
      </c>
      <c r="K6" s="263">
        <v>215.7</v>
      </c>
      <c r="L6" s="263">
        <v>196.7</v>
      </c>
      <c r="M6" s="263">
        <v>216.9</v>
      </c>
      <c r="N6" s="264">
        <f t="shared" si="0"/>
        <v>2364.4</v>
      </c>
      <c r="O6" s="217"/>
      <c r="P6" s="216"/>
      <c r="Q6" s="217"/>
      <c r="R6" s="216"/>
    </row>
    <row r="7" spans="1:18" ht="13.9" customHeight="1" x14ac:dyDescent="0.25">
      <c r="A7" s="340">
        <v>2014</v>
      </c>
      <c r="B7" s="263">
        <v>213.1</v>
      </c>
      <c r="C7" s="263">
        <v>172.3</v>
      </c>
      <c r="D7" s="263">
        <v>188.5</v>
      </c>
      <c r="E7" s="263">
        <v>190.4</v>
      </c>
      <c r="F7" s="263">
        <v>189.5</v>
      </c>
      <c r="G7" s="263">
        <v>178.1</v>
      </c>
      <c r="H7" s="263">
        <v>196.7</v>
      </c>
      <c r="I7" s="263">
        <v>175.5</v>
      </c>
      <c r="J7" s="263">
        <v>201.8</v>
      </c>
      <c r="K7" s="263">
        <v>228.6</v>
      </c>
      <c r="L7" s="263">
        <v>194.4</v>
      </c>
      <c r="M7" s="263">
        <v>215.8</v>
      </c>
      <c r="N7" s="264">
        <f t="shared" si="0"/>
        <v>2344.6999999999998</v>
      </c>
      <c r="O7" s="217"/>
      <c r="P7" s="216"/>
      <c r="Q7" s="217"/>
      <c r="R7" s="216"/>
    </row>
    <row r="8" spans="1:18" ht="13.9" customHeight="1" x14ac:dyDescent="0.25">
      <c r="A8" s="340">
        <v>2015</v>
      </c>
      <c r="B8" s="263">
        <v>176.9</v>
      </c>
      <c r="C8" s="263">
        <v>178.1</v>
      </c>
      <c r="D8" s="263">
        <v>185.9</v>
      </c>
      <c r="E8" s="263">
        <v>186.5</v>
      </c>
      <c r="F8" s="263">
        <v>182.4</v>
      </c>
      <c r="G8" s="263">
        <v>193.3</v>
      </c>
      <c r="H8" s="263">
        <v>188.3</v>
      </c>
      <c r="I8" s="263">
        <v>200</v>
      </c>
      <c r="J8" s="263">
        <v>196.4</v>
      </c>
      <c r="K8" s="263">
        <v>207.7</v>
      </c>
      <c r="L8" s="263">
        <v>200.5</v>
      </c>
      <c r="M8" s="263">
        <v>229.7</v>
      </c>
      <c r="N8" s="264">
        <f t="shared" si="0"/>
        <v>2325.6999999999998</v>
      </c>
      <c r="O8" s="218"/>
      <c r="P8" s="218"/>
      <c r="Q8" s="218"/>
      <c r="R8" s="216"/>
    </row>
    <row r="9" spans="1:18" ht="13.9" customHeight="1" x14ac:dyDescent="0.25">
      <c r="A9" s="340">
        <v>2016</v>
      </c>
      <c r="B9" s="263">
        <v>192.9</v>
      </c>
      <c r="C9" s="263">
        <v>202.4</v>
      </c>
      <c r="D9" s="263">
        <v>210</v>
      </c>
      <c r="E9" s="263">
        <v>185.4</v>
      </c>
      <c r="F9" s="263">
        <v>181.2</v>
      </c>
      <c r="G9" s="263">
        <v>207.2</v>
      </c>
      <c r="H9" s="263">
        <v>180.1</v>
      </c>
      <c r="I9" s="263">
        <v>210.3</v>
      </c>
      <c r="J9" s="263">
        <v>209.6</v>
      </c>
      <c r="K9" s="263">
        <v>211.8</v>
      </c>
      <c r="L9" s="263">
        <v>221.6</v>
      </c>
      <c r="M9" s="263">
        <v>233.4</v>
      </c>
      <c r="N9" s="264">
        <f t="shared" si="0"/>
        <v>2445.8999999999996</v>
      </c>
      <c r="O9" s="218"/>
      <c r="P9" s="218"/>
      <c r="Q9" s="218"/>
      <c r="R9" s="216"/>
    </row>
    <row r="10" spans="1:18" ht="13.9" customHeight="1" x14ac:dyDescent="0.25">
      <c r="A10" s="340">
        <v>2017</v>
      </c>
      <c r="B10" s="263">
        <v>218.8</v>
      </c>
      <c r="C10" s="263">
        <v>186.1</v>
      </c>
      <c r="D10" s="263">
        <v>200.1</v>
      </c>
      <c r="E10" s="263">
        <v>196.5</v>
      </c>
      <c r="F10" s="263">
        <v>192.5</v>
      </c>
      <c r="G10" s="263">
        <v>191.9</v>
      </c>
      <c r="H10" s="263">
        <v>177.9</v>
      </c>
      <c r="I10" s="263">
        <v>200.3</v>
      </c>
      <c r="J10" s="263">
        <v>199.8</v>
      </c>
      <c r="K10" s="263">
        <v>216.5</v>
      </c>
      <c r="L10" s="263">
        <v>208.3</v>
      </c>
      <c r="M10" s="263">
        <v>201</v>
      </c>
      <c r="N10" s="264">
        <f t="shared" si="0"/>
        <v>2389.7000000000003</v>
      </c>
      <c r="O10" s="217"/>
      <c r="P10" s="216"/>
      <c r="Q10" s="217"/>
      <c r="R10" s="216"/>
    </row>
    <row r="11" spans="1:18" ht="13.9" customHeight="1" x14ac:dyDescent="0.25">
      <c r="A11" s="340">
        <v>2018</v>
      </c>
      <c r="B11" s="263">
        <v>210</v>
      </c>
      <c r="C11" s="263">
        <v>171.8</v>
      </c>
      <c r="D11" s="263">
        <v>167.3</v>
      </c>
      <c r="E11" s="263">
        <v>156</v>
      </c>
      <c r="F11" s="263">
        <v>174.9</v>
      </c>
      <c r="G11" s="263">
        <v>151.30000000000001</v>
      </c>
      <c r="H11" s="263">
        <v>158.30000000000001</v>
      </c>
      <c r="I11" s="263">
        <v>184.1</v>
      </c>
      <c r="J11" s="263">
        <v>164.5</v>
      </c>
      <c r="K11" s="263">
        <v>198.7</v>
      </c>
      <c r="L11" s="263">
        <v>194.1</v>
      </c>
      <c r="M11" s="263">
        <v>202.7</v>
      </c>
      <c r="N11" s="265">
        <f t="shared" si="0"/>
        <v>2133.6999999999998</v>
      </c>
      <c r="O11" s="217"/>
      <c r="P11" s="216"/>
      <c r="Q11" s="217"/>
      <c r="R11" s="216"/>
    </row>
    <row r="12" spans="1:18" ht="13.9" customHeight="1" x14ac:dyDescent="0.25">
      <c r="A12" s="340">
        <v>2019</v>
      </c>
      <c r="B12" s="263">
        <v>195.6</v>
      </c>
      <c r="C12" s="263">
        <v>161.69999999999999</v>
      </c>
      <c r="D12" s="263">
        <v>195.2</v>
      </c>
      <c r="E12" s="263">
        <v>179.2</v>
      </c>
      <c r="F12" s="263">
        <v>200.4</v>
      </c>
      <c r="G12" s="263">
        <v>167.5</v>
      </c>
      <c r="H12" s="263">
        <v>212.3</v>
      </c>
      <c r="I12" s="263">
        <v>216.2</v>
      </c>
      <c r="J12" s="263">
        <v>215.9</v>
      </c>
      <c r="K12" s="263">
        <v>238.1</v>
      </c>
      <c r="L12" s="263">
        <v>213.8</v>
      </c>
      <c r="M12" s="263">
        <v>219.4</v>
      </c>
      <c r="N12" s="265">
        <f t="shared" si="0"/>
        <v>2415.3000000000002</v>
      </c>
      <c r="O12" s="217"/>
      <c r="P12" s="216"/>
      <c r="Q12" s="217"/>
      <c r="R12" s="216"/>
    </row>
    <row r="13" spans="1:18" ht="13.9" customHeight="1" thickBot="1" x14ac:dyDescent="0.3">
      <c r="A13" s="341">
        <v>2020</v>
      </c>
      <c r="B13" s="266">
        <v>255.5</v>
      </c>
      <c r="C13" s="266">
        <v>205.7</v>
      </c>
      <c r="D13" s="266">
        <v>226.1</v>
      </c>
      <c r="E13" s="266">
        <v>208.6</v>
      </c>
      <c r="F13" s="266">
        <v>208.3</v>
      </c>
      <c r="G13" s="266">
        <v>233.7</v>
      </c>
      <c r="H13" s="266">
        <v>225.4</v>
      </c>
      <c r="I13" s="266">
        <v>206.4</v>
      </c>
      <c r="J13" s="266">
        <v>207.6</v>
      </c>
      <c r="K13" s="266">
        <v>244.6</v>
      </c>
      <c r="L13" s="266">
        <v>234.2</v>
      </c>
      <c r="M13" s="266">
        <v>244.8</v>
      </c>
      <c r="N13" s="342">
        <f t="shared" si="0"/>
        <v>2700.9</v>
      </c>
      <c r="O13" s="217"/>
      <c r="P13" s="216"/>
      <c r="Q13" s="217"/>
      <c r="R13" s="216"/>
    </row>
    <row r="14" spans="1:18" s="278" customFormat="1" ht="13.5" customHeight="1" x14ac:dyDescent="0.15">
      <c r="A14" s="455" t="s">
        <v>285</v>
      </c>
      <c r="O14" s="279"/>
      <c r="Q14" s="279"/>
    </row>
    <row r="15" spans="1:18" s="280" customFormat="1" ht="12" customHeight="1" x14ac:dyDescent="0.25">
      <c r="A15" s="447" t="s">
        <v>284</v>
      </c>
      <c r="O15" s="281"/>
      <c r="Q15" s="281"/>
    </row>
    <row r="16" spans="1:18" x14ac:dyDescent="0.25">
      <c r="C16" s="219"/>
    </row>
    <row r="17" spans="3:3" x14ac:dyDescent="0.25">
      <c r="C17" s="219"/>
    </row>
    <row r="18" spans="3:3" x14ac:dyDescent="0.25">
      <c r="C18" s="219"/>
    </row>
    <row r="19" spans="3:3" x14ac:dyDescent="0.25">
      <c r="C19" s="219"/>
    </row>
  </sheetData>
  <mergeCells count="2">
    <mergeCell ref="A1:N1"/>
    <mergeCell ref="B3:N3"/>
  </mergeCells>
  <pageMargins left="0.5" right="0.5" top="0.5" bottom="0.25" header="0.5" footer="0.5"/>
  <pageSetup fitToHeight="0" orientation="portrait" r:id="rId1"/>
  <ignoredErrors>
    <ignoredError sqref="N4:N13" formulaRange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66FFCC"/>
    <pageSetUpPr fitToPage="1"/>
  </sheetPr>
  <dimension ref="A1:M283"/>
  <sheetViews>
    <sheetView zoomScaleNormal="100" workbookViewId="0">
      <selection sqref="A1:D1"/>
    </sheetView>
  </sheetViews>
  <sheetFormatPr defaultColWidth="9.140625" defaultRowHeight="11.45" customHeight="1" x14ac:dyDescent="0.2"/>
  <cols>
    <col min="1" max="1" width="10.7109375" style="45" customWidth="1"/>
    <col min="2" max="2" width="17.140625" style="45" customWidth="1"/>
    <col min="3" max="4" width="15.7109375" style="45" customWidth="1"/>
    <col min="5" max="13" width="8.28515625" style="45" customWidth="1"/>
    <col min="14" max="16384" width="9.140625" style="45"/>
  </cols>
  <sheetData>
    <row r="1" spans="1:13" s="2" customFormat="1" ht="16.5" customHeight="1" x14ac:dyDescent="0.2">
      <c r="A1" s="492" t="s">
        <v>302</v>
      </c>
      <c r="B1" s="493"/>
      <c r="C1" s="493"/>
      <c r="D1" s="493"/>
    </row>
    <row r="2" spans="1:13" ht="12" customHeight="1" x14ac:dyDescent="0.2">
      <c r="A2" s="543" t="s">
        <v>4</v>
      </c>
      <c r="B2" s="390" t="s">
        <v>107</v>
      </c>
      <c r="C2" s="390" t="s">
        <v>108</v>
      </c>
      <c r="D2" s="390" t="s">
        <v>109</v>
      </c>
      <c r="E2" s="61"/>
      <c r="F2" s="432" t="s">
        <v>316</v>
      </c>
      <c r="G2" s="101"/>
      <c r="H2" s="101"/>
      <c r="I2" s="101"/>
      <c r="J2" s="101"/>
      <c r="K2" s="101"/>
      <c r="L2" s="101"/>
      <c r="M2" s="101"/>
    </row>
    <row r="3" spans="1:13" ht="10.5" customHeight="1" x14ac:dyDescent="0.2">
      <c r="A3" s="560"/>
      <c r="B3" s="389" t="s">
        <v>20</v>
      </c>
      <c r="C3" s="389" t="s">
        <v>20</v>
      </c>
      <c r="D3" s="389" t="s">
        <v>26</v>
      </c>
      <c r="E3" s="1"/>
      <c r="F3" s="1"/>
      <c r="G3" s="1"/>
      <c r="H3" s="1"/>
      <c r="I3" s="1"/>
      <c r="J3" s="1"/>
      <c r="K3" s="1"/>
      <c r="L3" s="1"/>
      <c r="M3" s="1"/>
    </row>
    <row r="4" spans="1:13" ht="14.1" customHeight="1" x14ac:dyDescent="0.2">
      <c r="A4" s="386">
        <v>2011</v>
      </c>
      <c r="B4" s="333">
        <v>11</v>
      </c>
      <c r="C4" s="334">
        <v>99</v>
      </c>
      <c r="D4" s="391">
        <v>9</v>
      </c>
      <c r="F4" s="104"/>
    </row>
    <row r="5" spans="1:13" ht="14.1" customHeight="1" x14ac:dyDescent="0.2">
      <c r="A5" s="386">
        <v>2012</v>
      </c>
      <c r="B5" s="333">
        <v>8</v>
      </c>
      <c r="C5" s="334">
        <v>64</v>
      </c>
      <c r="D5" s="391">
        <v>8</v>
      </c>
      <c r="F5" s="104"/>
    </row>
    <row r="6" spans="1:13" ht="14.1" customHeight="1" x14ac:dyDescent="0.2">
      <c r="A6" s="386">
        <v>2013</v>
      </c>
      <c r="B6" s="333">
        <v>7</v>
      </c>
      <c r="C6" s="334">
        <v>56</v>
      </c>
      <c r="D6" s="391">
        <v>8</v>
      </c>
      <c r="F6" s="104"/>
    </row>
    <row r="7" spans="1:13" ht="14.1" customHeight="1" x14ac:dyDescent="0.2">
      <c r="A7" s="386">
        <v>2014</v>
      </c>
      <c r="B7" s="333">
        <v>8</v>
      </c>
      <c r="C7" s="334">
        <v>59</v>
      </c>
      <c r="D7" s="391">
        <v>7.38</v>
      </c>
      <c r="F7" s="104"/>
    </row>
    <row r="8" spans="1:13" ht="14.1" customHeight="1" x14ac:dyDescent="0.2">
      <c r="A8" s="386">
        <v>2015</v>
      </c>
      <c r="B8" s="333">
        <v>8.5</v>
      </c>
      <c r="C8" s="334">
        <v>62</v>
      </c>
      <c r="D8" s="391">
        <v>7.29</v>
      </c>
      <c r="F8" s="104"/>
    </row>
    <row r="9" spans="1:13" ht="14.1" customHeight="1" x14ac:dyDescent="0.2">
      <c r="A9" s="386">
        <v>2016</v>
      </c>
      <c r="B9" s="333">
        <v>7</v>
      </c>
      <c r="C9" s="334">
        <v>49</v>
      </c>
      <c r="D9" s="391">
        <v>7</v>
      </c>
      <c r="F9" s="104"/>
    </row>
    <row r="10" spans="1:13" ht="14.1" customHeight="1" x14ac:dyDescent="0.2">
      <c r="A10" s="386">
        <v>2017</v>
      </c>
      <c r="B10" s="333">
        <v>11</v>
      </c>
      <c r="C10" s="334">
        <v>71</v>
      </c>
      <c r="D10" s="391">
        <v>6</v>
      </c>
      <c r="F10" s="104"/>
      <c r="G10" s="32"/>
    </row>
    <row r="11" spans="1:13" ht="14.1" customHeight="1" x14ac:dyDescent="0.2">
      <c r="A11" s="386">
        <v>2018</v>
      </c>
      <c r="B11" s="335">
        <v>10</v>
      </c>
      <c r="C11" s="336">
        <v>66</v>
      </c>
      <c r="D11" s="386">
        <v>7</v>
      </c>
      <c r="E11" s="91"/>
      <c r="F11" s="104"/>
      <c r="G11" s="32"/>
      <c r="H11" s="91"/>
      <c r="I11" s="91"/>
      <c r="J11" s="91"/>
      <c r="K11" s="91"/>
      <c r="L11" s="91"/>
      <c r="M11" s="91"/>
    </row>
    <row r="12" spans="1:13" ht="14.1" customHeight="1" x14ac:dyDescent="0.2">
      <c r="A12" s="386">
        <v>2019</v>
      </c>
      <c r="B12" s="335">
        <v>13</v>
      </c>
      <c r="C12" s="336">
        <v>59</v>
      </c>
      <c r="D12" s="386">
        <v>5</v>
      </c>
      <c r="E12" s="191"/>
      <c r="F12" s="104"/>
      <c r="G12" s="32"/>
      <c r="H12" s="91"/>
      <c r="I12" s="91"/>
      <c r="J12" s="91"/>
      <c r="K12" s="91"/>
      <c r="L12" s="91"/>
      <c r="M12" s="91"/>
    </row>
    <row r="13" spans="1:13" ht="14.1" customHeight="1" thickBot="1" x14ac:dyDescent="0.25">
      <c r="A13" s="387">
        <v>2020</v>
      </c>
      <c r="B13" s="337">
        <v>15</v>
      </c>
      <c r="C13" s="338">
        <v>60</v>
      </c>
      <c r="D13" s="387">
        <v>4</v>
      </c>
      <c r="E13" s="191"/>
      <c r="F13" s="104"/>
      <c r="G13" s="32"/>
      <c r="H13" s="91"/>
      <c r="I13" s="91"/>
      <c r="J13" s="91"/>
      <c r="K13" s="91"/>
      <c r="L13" s="91"/>
      <c r="M13" s="91"/>
    </row>
    <row r="14" spans="1:13" ht="12" customHeight="1" x14ac:dyDescent="0.2">
      <c r="A14" s="239" t="s">
        <v>278</v>
      </c>
      <c r="C14" s="112"/>
      <c r="D14" s="113"/>
      <c r="E14" s="91"/>
      <c r="F14" s="104"/>
      <c r="H14" s="91"/>
      <c r="I14" s="91"/>
      <c r="J14" s="91"/>
      <c r="K14" s="91"/>
      <c r="L14" s="91"/>
      <c r="M14" s="91"/>
    </row>
    <row r="15" spans="1:13" ht="11.25" x14ac:dyDescent="0.2">
      <c r="A15" s="232"/>
      <c r="B15" s="234"/>
      <c r="C15" s="234"/>
      <c r="D15" s="235"/>
    </row>
    <row r="16" spans="1:13" ht="11.45" customHeight="1" x14ac:dyDescent="0.2">
      <c r="A16" s="223"/>
      <c r="E16" s="1"/>
      <c r="F16" s="1"/>
      <c r="G16" s="1"/>
      <c r="H16" s="1"/>
      <c r="I16" s="1"/>
      <c r="J16" s="1"/>
      <c r="K16" s="1"/>
      <c r="L16" s="1"/>
      <c r="M16" s="1"/>
    </row>
    <row r="17" spans="1:13" ht="11.45" customHeight="1" x14ac:dyDescent="0.2">
      <c r="A17" s="38"/>
      <c r="E17" s="61"/>
      <c r="F17" s="61"/>
      <c r="G17" s="101"/>
      <c r="H17" s="101"/>
      <c r="I17" s="101"/>
      <c r="J17" s="101"/>
      <c r="K17" s="101"/>
      <c r="L17" s="101"/>
      <c r="M17" s="101"/>
    </row>
    <row r="18" spans="1:13" ht="11.45" customHeight="1" x14ac:dyDescent="0.2">
      <c r="A18" s="38"/>
      <c r="E18" s="2"/>
      <c r="F18" s="2"/>
      <c r="G18" s="2"/>
      <c r="H18" s="2"/>
      <c r="I18" s="2"/>
      <c r="J18" s="2"/>
      <c r="K18" s="2"/>
      <c r="L18" s="2"/>
      <c r="M18" s="2"/>
    </row>
    <row r="19" spans="1:13" ht="11.45" customHeight="1" x14ac:dyDescent="0.2">
      <c r="A19" s="38"/>
      <c r="B19" s="1"/>
      <c r="C19" s="1"/>
      <c r="D19" s="1"/>
      <c r="E19" s="2"/>
      <c r="F19" s="2"/>
      <c r="G19" s="2"/>
      <c r="H19" s="2"/>
      <c r="I19" s="2"/>
      <c r="J19" s="2"/>
      <c r="K19" s="2"/>
      <c r="L19" s="2"/>
      <c r="M19" s="2"/>
    </row>
    <row r="20" spans="1:13" ht="11.45" customHeight="1" x14ac:dyDescent="0.2">
      <c r="A20" s="38"/>
      <c r="B20" s="1"/>
      <c r="C20" s="1"/>
      <c r="D20" s="1"/>
      <c r="E20" s="2"/>
      <c r="F20" s="2"/>
      <c r="G20" s="2"/>
      <c r="H20" s="2"/>
      <c r="I20" s="2"/>
      <c r="J20" s="2"/>
      <c r="K20" s="2"/>
      <c r="L20" s="2"/>
      <c r="M20" s="2"/>
    </row>
    <row r="21" spans="1:13" ht="11.45" customHeight="1" x14ac:dyDescent="0.2">
      <c r="A21" s="38"/>
      <c r="B21" s="1"/>
      <c r="C21" s="1"/>
      <c r="D21" s="1"/>
      <c r="E21" s="1"/>
      <c r="F21" s="54"/>
      <c r="G21" s="54"/>
      <c r="H21" s="54"/>
      <c r="I21" s="54"/>
      <c r="J21" s="54"/>
      <c r="K21" s="54"/>
      <c r="L21" s="54"/>
      <c r="M21" s="54"/>
    </row>
    <row r="22" spans="1:13" ht="11.45" customHeight="1" x14ac:dyDescent="0.2">
      <c r="A22" s="38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ht="11.45" customHeight="1" x14ac:dyDescent="0.2">
      <c r="A23" s="38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ht="11.45" customHeight="1" x14ac:dyDescent="0.2">
      <c r="A24" s="38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ht="11.45" customHeight="1" x14ac:dyDescent="0.2">
      <c r="A25" s="38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ht="11.45" customHeight="1" x14ac:dyDescent="0.2">
      <c r="C26" s="1"/>
      <c r="E26" s="1"/>
      <c r="F26" s="1"/>
      <c r="G26" s="1"/>
      <c r="H26" s="1"/>
      <c r="I26" s="1"/>
      <c r="J26" s="1"/>
      <c r="K26" s="1"/>
      <c r="L26" s="1"/>
      <c r="M26" s="1"/>
    </row>
    <row r="27" spans="1:13" ht="11.45" customHeight="1" x14ac:dyDescent="0.2">
      <c r="A27" s="38"/>
      <c r="C27" s="1"/>
      <c r="E27" s="1"/>
      <c r="F27" s="1"/>
      <c r="G27" s="1"/>
      <c r="H27" s="1"/>
      <c r="I27" s="1"/>
      <c r="J27" s="1"/>
      <c r="K27" s="1"/>
      <c r="L27" s="1"/>
      <c r="M27" s="1"/>
    </row>
    <row r="28" spans="1:13" ht="11.45" customHeight="1" x14ac:dyDescent="0.2">
      <c r="A28" s="38"/>
      <c r="C28" s="1"/>
      <c r="E28" s="1"/>
      <c r="F28" s="1"/>
      <c r="G28" s="1"/>
      <c r="H28" s="1"/>
      <c r="I28" s="1"/>
      <c r="J28" s="1"/>
      <c r="K28" s="1"/>
      <c r="L28" s="1"/>
      <c r="M28" s="1"/>
    </row>
    <row r="29" spans="1:13" ht="11.45" customHeight="1" x14ac:dyDescent="0.2">
      <c r="A29" s="38"/>
      <c r="C29" s="1"/>
      <c r="E29" s="1"/>
      <c r="F29" s="1"/>
      <c r="G29" s="1"/>
      <c r="H29" s="1"/>
      <c r="I29" s="1"/>
      <c r="J29" s="1"/>
      <c r="K29" s="1"/>
      <c r="L29" s="1"/>
      <c r="M29" s="1"/>
    </row>
    <row r="30" spans="1:13" ht="11.45" customHeight="1" x14ac:dyDescent="0.2">
      <c r="A30" s="38"/>
      <c r="C30" s="1"/>
      <c r="E30" s="1"/>
      <c r="F30" s="1"/>
      <c r="G30" s="1"/>
      <c r="H30" s="1"/>
      <c r="I30" s="1"/>
      <c r="J30" s="1"/>
      <c r="K30" s="1"/>
      <c r="L30" s="1"/>
      <c r="M30" s="1"/>
    </row>
    <row r="31" spans="1:13" ht="11.45" customHeight="1" x14ac:dyDescent="0.2">
      <c r="A31" s="38"/>
      <c r="C31" s="1"/>
      <c r="E31" s="1"/>
      <c r="F31" s="1"/>
      <c r="G31" s="1"/>
      <c r="H31" s="1"/>
      <c r="I31" s="1"/>
      <c r="J31" s="1"/>
      <c r="K31" s="1"/>
      <c r="L31" s="1"/>
      <c r="M31" s="1"/>
    </row>
    <row r="32" spans="1:13" ht="11.45" customHeight="1" x14ac:dyDescent="0.2">
      <c r="A32" s="38"/>
      <c r="C32" s="1"/>
    </row>
    <row r="33" spans="1:13" ht="11.45" customHeight="1" x14ac:dyDescent="0.2">
      <c r="A33" s="38"/>
      <c r="C33" s="1"/>
    </row>
    <row r="34" spans="1:13" ht="11.45" customHeight="1" x14ac:dyDescent="0.2">
      <c r="A34" s="38"/>
      <c r="C34" s="1"/>
    </row>
    <row r="35" spans="1:13" ht="11.45" customHeight="1" x14ac:dyDescent="0.2">
      <c r="A35" s="38"/>
      <c r="C35" s="1"/>
    </row>
    <row r="36" spans="1:13" ht="11.45" customHeight="1" x14ac:dyDescent="0.2">
      <c r="A36" s="38"/>
      <c r="C36" s="1"/>
    </row>
    <row r="37" spans="1:13" ht="11.45" customHeight="1" x14ac:dyDescent="0.2">
      <c r="A37" s="38"/>
      <c r="C37" s="1"/>
      <c r="E37" s="1"/>
      <c r="F37" s="1"/>
      <c r="G37" s="1"/>
      <c r="H37" s="1"/>
      <c r="I37" s="1"/>
      <c r="J37" s="1"/>
      <c r="K37" s="1"/>
      <c r="L37" s="1"/>
      <c r="M37" s="1"/>
    </row>
    <row r="38" spans="1:13" ht="11.45" customHeight="1" x14ac:dyDescent="0.2">
      <c r="E38" s="1"/>
      <c r="F38" s="1"/>
      <c r="G38" s="1"/>
      <c r="H38" s="1"/>
      <c r="I38" s="1"/>
      <c r="J38" s="1"/>
      <c r="K38" s="1"/>
      <c r="L38" s="1"/>
      <c r="M38" s="1"/>
    </row>
    <row r="39" spans="1:13" ht="11.45" customHeight="1" x14ac:dyDescent="0.2">
      <c r="A39" s="38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 ht="11.45" customHeight="1" x14ac:dyDescent="0.2">
      <c r="A40" s="38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ht="11.45" customHeight="1" x14ac:dyDescent="0.2">
      <c r="A41" s="38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 ht="11.45" customHeight="1" x14ac:dyDescent="0.2">
      <c r="A42" s="38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 ht="11.45" customHeight="1" x14ac:dyDescent="0.2">
      <c r="A43" s="38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 ht="11.45" customHeight="1" x14ac:dyDescent="0.2">
      <c r="A44" s="38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 ht="11.45" customHeight="1" x14ac:dyDescent="0.2">
      <c r="A45" s="38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ht="11.45" customHeight="1" x14ac:dyDescent="0.2">
      <c r="A46" s="38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 ht="11.45" customHeight="1" x14ac:dyDescent="0.2">
      <c r="A47" s="38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 ht="11.45" customHeight="1" x14ac:dyDescent="0.2">
      <c r="A48" s="38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 ht="11.45" customHeight="1" x14ac:dyDescent="0.2">
      <c r="E49" s="1"/>
      <c r="F49" s="1"/>
      <c r="G49" s="1"/>
      <c r="H49" s="1"/>
      <c r="I49" s="1"/>
      <c r="J49" s="1"/>
      <c r="K49" s="1"/>
      <c r="L49" s="1"/>
      <c r="M49" s="1"/>
    </row>
    <row r="50" spans="1:13" ht="11.45" customHeight="1" x14ac:dyDescent="0.2">
      <c r="A50" s="38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 ht="11.45" customHeight="1" x14ac:dyDescent="0.2">
      <c r="A51" s="38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 ht="11.45" customHeight="1" x14ac:dyDescent="0.2">
      <c r="A52" s="38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1:13" ht="11.45" customHeight="1" x14ac:dyDescent="0.2">
      <c r="A53" s="38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13" ht="11.45" customHeight="1" x14ac:dyDescent="0.2">
      <c r="A54" s="38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3" ht="11.45" customHeight="1" x14ac:dyDescent="0.2">
      <c r="A55" s="38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 ht="11.45" customHeight="1" x14ac:dyDescent="0.2">
      <c r="A56" s="38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 ht="11.45" customHeight="1" x14ac:dyDescent="0.2">
      <c r="A57" s="38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13" ht="11.45" customHeight="1" x14ac:dyDescent="0.2">
      <c r="A58" s="38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spans="1:13" ht="11.45" customHeight="1" x14ac:dyDescent="0.2">
      <c r="A59" s="38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13" ht="11.45" customHeight="1" x14ac:dyDescent="0.2">
      <c r="E60" s="1"/>
      <c r="F60" s="1"/>
      <c r="G60" s="1"/>
      <c r="H60" s="1"/>
      <c r="I60" s="1"/>
      <c r="J60" s="1"/>
      <c r="K60" s="1"/>
      <c r="L60" s="1"/>
      <c r="M60" s="1"/>
    </row>
    <row r="61" spans="1:13" ht="11.45" customHeight="1" x14ac:dyDescent="0.2">
      <c r="A61" s="38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13" ht="11.45" customHeight="1" x14ac:dyDescent="0.2">
      <c r="A62" s="38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13" ht="11.45" customHeight="1" x14ac:dyDescent="0.2">
      <c r="A63" s="38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 ht="11.45" customHeight="1" x14ac:dyDescent="0.2">
      <c r="A64" s="38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 ht="11.45" customHeight="1" x14ac:dyDescent="0.2">
      <c r="A65" s="38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ht="11.45" customHeight="1" x14ac:dyDescent="0.2">
      <c r="A66" s="38"/>
      <c r="B66" s="1"/>
      <c r="C66" s="1"/>
      <c r="D66" s="1"/>
    </row>
    <row r="67" spans="1:13" ht="11.45" customHeight="1" x14ac:dyDescent="0.2">
      <c r="A67" s="38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ht="11.45" customHeight="1" x14ac:dyDescent="0.2">
      <c r="A68" s="38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 ht="11.45" customHeight="1" x14ac:dyDescent="0.2">
      <c r="A69" s="38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 ht="11.45" customHeight="1" x14ac:dyDescent="0.2">
      <c r="A70" s="38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1:13" ht="11.45" customHeight="1" x14ac:dyDescent="0.2">
      <c r="E71" s="1"/>
      <c r="F71" s="1"/>
      <c r="G71" s="1"/>
      <c r="H71" s="1"/>
      <c r="I71" s="1"/>
      <c r="J71" s="1"/>
      <c r="K71" s="1"/>
      <c r="L71" s="1"/>
      <c r="M71" s="1"/>
    </row>
    <row r="72" spans="1:13" ht="11.45" customHeight="1" x14ac:dyDescent="0.2">
      <c r="A72" s="38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13" ht="11.45" customHeight="1" x14ac:dyDescent="0.2">
      <c r="A73" s="38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1:13" ht="11.45" customHeight="1" x14ac:dyDescent="0.2">
      <c r="A74" s="38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 ht="11.45" customHeight="1" x14ac:dyDescent="0.2">
      <c r="A75" s="38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 ht="11.45" customHeight="1" x14ac:dyDescent="0.2">
      <c r="A76" s="38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 ht="11.45" customHeight="1" x14ac:dyDescent="0.2">
      <c r="A77" s="38"/>
      <c r="B77" s="1"/>
      <c r="C77" s="1"/>
      <c r="D77" s="1"/>
    </row>
    <row r="78" spans="1:13" ht="11.45" customHeight="1" x14ac:dyDescent="0.2">
      <c r="A78" s="38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3" ht="11.45" customHeight="1" x14ac:dyDescent="0.2">
      <c r="A79" s="38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3" ht="11.45" customHeight="1" x14ac:dyDescent="0.2">
      <c r="A80" s="38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 ht="11.45" customHeight="1" x14ac:dyDescent="0.2">
      <c r="A81" s="38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1:13" ht="11.45" customHeight="1" x14ac:dyDescent="0.2">
      <c r="E82" s="1"/>
      <c r="F82" s="1"/>
      <c r="G82" s="1"/>
      <c r="H82" s="1"/>
      <c r="I82" s="1"/>
      <c r="J82" s="1"/>
      <c r="K82" s="1"/>
      <c r="L82" s="1"/>
      <c r="M82" s="1"/>
    </row>
    <row r="83" spans="1:13" ht="11.45" customHeight="1" x14ac:dyDescent="0.2">
      <c r="A83" s="38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1:13" ht="11.45" customHeight="1" x14ac:dyDescent="0.2">
      <c r="A84" s="38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</row>
    <row r="85" spans="1:13" ht="11.45" customHeight="1" x14ac:dyDescent="0.2">
      <c r="A85" s="38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</row>
    <row r="86" spans="1:13" ht="11.45" customHeight="1" x14ac:dyDescent="0.2">
      <c r="A86" s="38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</row>
    <row r="87" spans="1:13" ht="11.45" customHeight="1" x14ac:dyDescent="0.2">
      <c r="A87" s="38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</row>
    <row r="88" spans="1:13" ht="11.45" customHeight="1" x14ac:dyDescent="0.2">
      <c r="A88" s="38"/>
      <c r="B88" s="1"/>
      <c r="C88" s="1"/>
      <c r="D88" s="1"/>
    </row>
    <row r="89" spans="1:13" ht="11.45" customHeight="1" x14ac:dyDescent="0.2">
      <c r="A89" s="38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</row>
    <row r="90" spans="1:13" ht="11.45" customHeight="1" x14ac:dyDescent="0.2">
      <c r="A90" s="38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</row>
    <row r="91" spans="1:13" ht="11.45" customHeight="1" x14ac:dyDescent="0.2">
      <c r="A91" s="38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</row>
    <row r="92" spans="1:13" ht="11.45" customHeight="1" x14ac:dyDescent="0.2">
      <c r="A92" s="38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</row>
    <row r="93" spans="1:13" ht="11.45" customHeight="1" x14ac:dyDescent="0.2">
      <c r="E93" s="1"/>
      <c r="F93" s="1"/>
      <c r="G93" s="1"/>
      <c r="H93" s="1"/>
      <c r="I93" s="1"/>
      <c r="J93" s="1"/>
      <c r="K93" s="1"/>
      <c r="L93" s="1"/>
      <c r="M93" s="1"/>
    </row>
    <row r="94" spans="1:13" ht="11.45" customHeight="1" x14ac:dyDescent="0.2">
      <c r="A94" s="38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</row>
    <row r="95" spans="1:13" ht="11.45" customHeight="1" x14ac:dyDescent="0.2">
      <c r="A95" s="38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</row>
    <row r="96" spans="1:13" ht="11.45" customHeight="1" x14ac:dyDescent="0.2">
      <c r="A96" s="38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</row>
    <row r="97" spans="1:13" ht="11.45" customHeight="1" x14ac:dyDescent="0.2">
      <c r="A97" s="38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</row>
    <row r="98" spans="1:13" ht="11.45" customHeight="1" x14ac:dyDescent="0.2">
      <c r="A98" s="38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</row>
    <row r="99" spans="1:13" ht="11.45" customHeight="1" x14ac:dyDescent="0.2">
      <c r="A99" s="38"/>
      <c r="B99" s="1"/>
      <c r="C99" s="1"/>
      <c r="D99" s="1"/>
    </row>
    <row r="100" spans="1:13" ht="11.45" customHeight="1" x14ac:dyDescent="0.2">
      <c r="A100" s="38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</row>
    <row r="101" spans="1:13" ht="11.45" customHeight="1" x14ac:dyDescent="0.2">
      <c r="A101" s="38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</row>
    <row r="102" spans="1:13" ht="11.45" customHeight="1" x14ac:dyDescent="0.2">
      <c r="A102" s="38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</row>
    <row r="103" spans="1:13" ht="11.45" customHeight="1" x14ac:dyDescent="0.2">
      <c r="A103" s="38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</row>
    <row r="104" spans="1:13" ht="11.45" customHeight="1" x14ac:dyDescent="0.2">
      <c r="E104" s="1"/>
      <c r="F104" s="1"/>
      <c r="G104" s="1"/>
      <c r="H104" s="1"/>
      <c r="I104" s="1"/>
      <c r="J104" s="1"/>
      <c r="K104" s="1"/>
      <c r="L104" s="1"/>
      <c r="M104" s="1"/>
    </row>
    <row r="105" spans="1:13" ht="11.45" customHeight="1" x14ac:dyDescent="0.2">
      <c r="A105" s="38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</row>
    <row r="106" spans="1:13" ht="11.45" customHeight="1" x14ac:dyDescent="0.2">
      <c r="A106" s="38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</row>
    <row r="107" spans="1:13" ht="11.45" customHeight="1" x14ac:dyDescent="0.2">
      <c r="A107" s="38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</row>
    <row r="108" spans="1:13" ht="11.45" customHeight="1" x14ac:dyDescent="0.2">
      <c r="A108" s="38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</row>
    <row r="109" spans="1:13" ht="11.45" customHeight="1" x14ac:dyDescent="0.2">
      <c r="A109" s="38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</row>
    <row r="110" spans="1:13" ht="11.45" customHeight="1" x14ac:dyDescent="0.2">
      <c r="A110" s="38"/>
      <c r="B110" s="1"/>
      <c r="C110" s="1"/>
      <c r="D110" s="1"/>
    </row>
    <row r="111" spans="1:13" ht="11.45" customHeight="1" x14ac:dyDescent="0.2">
      <c r="A111" s="38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</row>
    <row r="112" spans="1:13" ht="11.45" customHeight="1" x14ac:dyDescent="0.2">
      <c r="A112" s="38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</row>
    <row r="113" spans="1:13" ht="11.45" customHeight="1" x14ac:dyDescent="0.2">
      <c r="A113" s="38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</row>
    <row r="114" spans="1:13" ht="11.45" customHeight="1" x14ac:dyDescent="0.2">
      <c r="A114" s="38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</row>
    <row r="115" spans="1:13" ht="11.45" customHeight="1" x14ac:dyDescent="0.2">
      <c r="E115" s="1"/>
      <c r="F115" s="1"/>
      <c r="G115" s="1"/>
      <c r="H115" s="1"/>
      <c r="I115" s="1"/>
      <c r="J115" s="1"/>
      <c r="K115" s="1"/>
      <c r="L115" s="1"/>
      <c r="M115" s="1"/>
    </row>
    <row r="116" spans="1:13" ht="11.45" customHeight="1" x14ac:dyDescent="0.2">
      <c r="A116" s="38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</row>
    <row r="117" spans="1:13" ht="11.45" customHeight="1" x14ac:dyDescent="0.2">
      <c r="A117" s="38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</row>
    <row r="118" spans="1:13" ht="11.45" customHeight="1" x14ac:dyDescent="0.2">
      <c r="A118" s="38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</row>
    <row r="119" spans="1:13" ht="11.45" customHeight="1" x14ac:dyDescent="0.2">
      <c r="A119" s="38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</row>
    <row r="120" spans="1:13" ht="11.45" customHeight="1" x14ac:dyDescent="0.2">
      <c r="A120" s="38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</row>
    <row r="121" spans="1:13" ht="11.45" customHeight="1" x14ac:dyDescent="0.2">
      <c r="A121" s="38"/>
      <c r="B121" s="1"/>
      <c r="C121" s="1"/>
      <c r="D121" s="1"/>
    </row>
    <row r="122" spans="1:13" ht="11.45" customHeight="1" x14ac:dyDescent="0.2">
      <c r="A122" s="38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</row>
    <row r="123" spans="1:13" ht="11.45" customHeight="1" x14ac:dyDescent="0.2">
      <c r="A123" s="38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</row>
    <row r="124" spans="1:13" ht="11.45" customHeight="1" x14ac:dyDescent="0.2">
      <c r="A124" s="38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</row>
    <row r="125" spans="1:13" ht="11.45" customHeight="1" x14ac:dyDescent="0.2">
      <c r="A125" s="38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</row>
    <row r="126" spans="1:13" ht="11.45" customHeight="1" x14ac:dyDescent="0.2">
      <c r="E126" s="1"/>
      <c r="F126" s="1"/>
      <c r="G126" s="1"/>
      <c r="H126" s="1"/>
      <c r="I126" s="1"/>
      <c r="J126" s="1"/>
      <c r="K126" s="1"/>
      <c r="L126" s="1"/>
      <c r="M126" s="1"/>
    </row>
    <row r="127" spans="1:13" ht="11.45" customHeight="1" x14ac:dyDescent="0.2">
      <c r="A127" s="38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</row>
    <row r="128" spans="1:13" ht="11.45" customHeight="1" x14ac:dyDescent="0.2">
      <c r="A128" s="38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</row>
    <row r="129" spans="1:13" ht="11.45" customHeight="1" x14ac:dyDescent="0.2">
      <c r="A129" s="38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</row>
    <row r="130" spans="1:13" ht="11.45" customHeight="1" x14ac:dyDescent="0.2">
      <c r="A130" s="38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</row>
    <row r="131" spans="1:13" ht="11.45" customHeight="1" x14ac:dyDescent="0.2">
      <c r="A131" s="38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</row>
    <row r="132" spans="1:13" ht="11.45" customHeight="1" x14ac:dyDescent="0.2">
      <c r="A132" s="38"/>
      <c r="B132" s="1"/>
      <c r="C132" s="1"/>
      <c r="D132" s="1"/>
    </row>
    <row r="133" spans="1:13" ht="11.45" customHeight="1" x14ac:dyDescent="0.2">
      <c r="A133" s="38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</row>
    <row r="134" spans="1:13" ht="11.45" customHeight="1" x14ac:dyDescent="0.2">
      <c r="A134" s="38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</row>
    <row r="135" spans="1:13" ht="11.45" customHeight="1" x14ac:dyDescent="0.2">
      <c r="A135" s="38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</row>
    <row r="136" spans="1:13" ht="11.45" customHeight="1" x14ac:dyDescent="0.2">
      <c r="A136" s="38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</row>
    <row r="137" spans="1:13" ht="11.45" customHeight="1" x14ac:dyDescent="0.2">
      <c r="E137" s="1"/>
      <c r="F137" s="1"/>
      <c r="G137" s="1"/>
      <c r="H137" s="1"/>
      <c r="I137" s="1"/>
      <c r="J137" s="1"/>
      <c r="K137" s="1"/>
      <c r="L137" s="1"/>
      <c r="M137" s="1"/>
    </row>
    <row r="138" spans="1:13" ht="11.45" customHeight="1" x14ac:dyDescent="0.2">
      <c r="A138" s="38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</row>
    <row r="139" spans="1:13" ht="11.45" customHeight="1" x14ac:dyDescent="0.2">
      <c r="A139" s="38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</row>
    <row r="140" spans="1:13" ht="11.45" customHeight="1" x14ac:dyDescent="0.2">
      <c r="A140" s="38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</row>
    <row r="141" spans="1:13" ht="11.45" customHeight="1" x14ac:dyDescent="0.2">
      <c r="A141" s="38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</row>
    <row r="142" spans="1:13" ht="11.45" customHeight="1" x14ac:dyDescent="0.2">
      <c r="A142" s="38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</row>
    <row r="143" spans="1:13" ht="11.45" customHeight="1" x14ac:dyDescent="0.2">
      <c r="A143" s="38"/>
      <c r="B143" s="1"/>
      <c r="C143" s="1"/>
      <c r="D143" s="1"/>
    </row>
    <row r="144" spans="1:13" ht="11.45" customHeight="1" x14ac:dyDescent="0.2">
      <c r="A144" s="38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</row>
    <row r="145" spans="1:13" ht="11.45" customHeight="1" x14ac:dyDescent="0.2">
      <c r="A145" s="38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</row>
    <row r="146" spans="1:13" ht="11.45" customHeight="1" x14ac:dyDescent="0.2">
      <c r="A146" s="38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</row>
    <row r="147" spans="1:13" ht="11.45" customHeight="1" x14ac:dyDescent="0.2">
      <c r="A147" s="38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</row>
    <row r="148" spans="1:13" ht="11.45" customHeight="1" x14ac:dyDescent="0.2">
      <c r="E148" s="1"/>
      <c r="F148" s="1"/>
      <c r="G148" s="1"/>
      <c r="H148" s="1"/>
      <c r="I148" s="1"/>
      <c r="J148" s="1"/>
      <c r="K148" s="1"/>
      <c r="L148" s="1"/>
      <c r="M148" s="1"/>
    </row>
    <row r="149" spans="1:13" ht="11.45" customHeight="1" x14ac:dyDescent="0.2">
      <c r="A149" s="38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</row>
    <row r="150" spans="1:13" ht="11.45" customHeight="1" x14ac:dyDescent="0.2">
      <c r="A150" s="38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</row>
    <row r="151" spans="1:13" ht="11.45" customHeight="1" x14ac:dyDescent="0.2">
      <c r="A151" s="38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</row>
    <row r="152" spans="1:13" ht="11.45" customHeight="1" x14ac:dyDescent="0.2">
      <c r="A152" s="38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</row>
    <row r="153" spans="1:13" ht="11.45" customHeight="1" x14ac:dyDescent="0.2">
      <c r="A153" s="38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</row>
    <row r="154" spans="1:13" ht="11.45" customHeight="1" x14ac:dyDescent="0.2">
      <c r="A154" s="38"/>
      <c r="B154" s="1"/>
      <c r="C154" s="1"/>
      <c r="D154" s="1"/>
    </row>
    <row r="155" spans="1:13" ht="11.45" customHeight="1" x14ac:dyDescent="0.2">
      <c r="A155" s="38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</row>
    <row r="156" spans="1:13" ht="11.45" customHeight="1" x14ac:dyDescent="0.2">
      <c r="A156" s="38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</row>
    <row r="157" spans="1:13" ht="11.45" customHeight="1" x14ac:dyDescent="0.2">
      <c r="A157" s="38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</row>
    <row r="158" spans="1:13" ht="11.45" customHeight="1" x14ac:dyDescent="0.2">
      <c r="A158" s="38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</row>
    <row r="159" spans="1:13" ht="11.45" customHeight="1" x14ac:dyDescent="0.2">
      <c r="E159" s="1"/>
      <c r="F159" s="1"/>
      <c r="G159" s="1"/>
      <c r="H159" s="1"/>
      <c r="I159" s="1"/>
      <c r="J159" s="1"/>
      <c r="K159" s="1"/>
      <c r="L159" s="1"/>
      <c r="M159" s="1"/>
    </row>
    <row r="160" spans="1:13" ht="11.45" customHeight="1" x14ac:dyDescent="0.2">
      <c r="A160" s="38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</row>
    <row r="161" spans="1:13" ht="11.45" customHeight="1" x14ac:dyDescent="0.2">
      <c r="A161" s="38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</row>
    <row r="162" spans="1:13" ht="11.45" customHeight="1" x14ac:dyDescent="0.2">
      <c r="A162" s="38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</row>
    <row r="163" spans="1:13" ht="11.45" customHeight="1" x14ac:dyDescent="0.2">
      <c r="A163" s="38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</row>
    <row r="164" spans="1:13" ht="11.45" customHeight="1" x14ac:dyDescent="0.2">
      <c r="A164" s="38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</row>
    <row r="165" spans="1:13" ht="11.45" customHeight="1" x14ac:dyDescent="0.2">
      <c r="A165" s="38"/>
      <c r="B165" s="1"/>
      <c r="C165" s="1"/>
      <c r="D165" s="1"/>
    </row>
    <row r="166" spans="1:13" ht="11.45" customHeight="1" x14ac:dyDescent="0.2">
      <c r="A166" s="38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</row>
    <row r="167" spans="1:13" ht="11.45" customHeight="1" x14ac:dyDescent="0.2">
      <c r="A167" s="38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</row>
    <row r="168" spans="1:13" ht="11.45" customHeight="1" x14ac:dyDescent="0.2">
      <c r="A168" s="38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</row>
    <row r="169" spans="1:13" ht="11.45" customHeight="1" x14ac:dyDescent="0.2">
      <c r="A169" s="38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</row>
    <row r="170" spans="1:13" ht="11.45" customHeight="1" x14ac:dyDescent="0.2">
      <c r="E170" s="1"/>
      <c r="F170" s="1"/>
      <c r="G170" s="1"/>
      <c r="H170" s="1"/>
      <c r="I170" s="1"/>
      <c r="J170" s="1"/>
      <c r="K170" s="1"/>
      <c r="L170" s="1"/>
      <c r="M170" s="1"/>
    </row>
    <row r="171" spans="1:13" ht="11.45" customHeight="1" x14ac:dyDescent="0.2">
      <c r="A171" s="38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</row>
    <row r="172" spans="1:13" ht="11.45" customHeight="1" x14ac:dyDescent="0.2">
      <c r="A172" s="38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</row>
    <row r="173" spans="1:13" ht="11.45" customHeight="1" x14ac:dyDescent="0.2">
      <c r="A173" s="38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</row>
    <row r="174" spans="1:13" ht="11.45" customHeight="1" x14ac:dyDescent="0.2">
      <c r="A174" s="38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</row>
    <row r="175" spans="1:13" ht="11.45" customHeight="1" x14ac:dyDescent="0.2">
      <c r="A175" s="38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</row>
    <row r="176" spans="1:13" ht="11.45" customHeight="1" x14ac:dyDescent="0.2">
      <c r="A176" s="38"/>
      <c r="B176" s="1"/>
      <c r="C176" s="1"/>
      <c r="D176" s="1"/>
    </row>
    <row r="177" spans="1:13" ht="11.45" customHeight="1" x14ac:dyDescent="0.2">
      <c r="A177" s="38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</row>
    <row r="178" spans="1:13" ht="11.45" customHeight="1" x14ac:dyDescent="0.2">
      <c r="A178" s="38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</row>
    <row r="179" spans="1:13" ht="11.45" customHeight="1" x14ac:dyDescent="0.2">
      <c r="A179" s="38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</row>
    <row r="180" spans="1:13" ht="11.45" customHeight="1" x14ac:dyDescent="0.2">
      <c r="A180" s="38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</row>
    <row r="181" spans="1:13" ht="11.45" customHeight="1" x14ac:dyDescent="0.2">
      <c r="E181" s="1"/>
      <c r="F181" s="1"/>
      <c r="G181" s="1"/>
      <c r="H181" s="1"/>
      <c r="I181" s="1"/>
      <c r="J181" s="1"/>
      <c r="K181" s="1"/>
      <c r="L181" s="1"/>
      <c r="M181" s="1"/>
    </row>
    <row r="182" spans="1:13" ht="11.45" customHeight="1" x14ac:dyDescent="0.2">
      <c r="A182" s="11"/>
      <c r="B182" s="11"/>
      <c r="C182" s="11"/>
      <c r="D182" s="11"/>
      <c r="E182" s="1"/>
      <c r="F182" s="1"/>
      <c r="G182" s="1"/>
      <c r="H182" s="1"/>
      <c r="I182" s="1"/>
      <c r="J182" s="1"/>
      <c r="K182" s="1"/>
      <c r="L182" s="1"/>
      <c r="M182" s="1"/>
    </row>
    <row r="183" spans="1:13" ht="11.45" customHeight="1" x14ac:dyDescent="0.2">
      <c r="A183" s="11"/>
      <c r="B183" s="11"/>
      <c r="C183" s="11"/>
      <c r="D183" s="11"/>
      <c r="E183" s="1"/>
      <c r="F183" s="1"/>
      <c r="G183" s="1"/>
      <c r="H183" s="1"/>
      <c r="I183" s="1"/>
      <c r="J183" s="1"/>
      <c r="K183" s="1"/>
      <c r="L183" s="1"/>
      <c r="M183" s="1"/>
    </row>
    <row r="184" spans="1:13" ht="11.45" customHeight="1" x14ac:dyDescent="0.2">
      <c r="A184" s="11"/>
      <c r="B184" s="11"/>
      <c r="C184" s="11"/>
      <c r="D184" s="11"/>
      <c r="E184" s="1"/>
      <c r="F184" s="1"/>
      <c r="G184" s="1"/>
      <c r="H184" s="1"/>
      <c r="I184" s="1"/>
      <c r="J184" s="1"/>
      <c r="K184" s="1"/>
      <c r="L184" s="1"/>
      <c r="M184" s="1"/>
    </row>
    <row r="185" spans="1:13" ht="11.45" customHeight="1" x14ac:dyDescent="0.2">
      <c r="A185" s="11"/>
      <c r="B185" s="11"/>
      <c r="C185" s="11"/>
      <c r="D185" s="11"/>
      <c r="E185" s="1"/>
      <c r="F185" s="1"/>
      <c r="G185" s="1"/>
      <c r="H185" s="1"/>
      <c r="I185" s="1"/>
      <c r="J185" s="1"/>
      <c r="K185" s="1"/>
      <c r="L185" s="1"/>
      <c r="M185" s="1"/>
    </row>
    <row r="186" spans="1:13" ht="11.45" customHeight="1" x14ac:dyDescent="0.2">
      <c r="A186" s="11"/>
      <c r="B186" s="11"/>
      <c r="C186" s="11"/>
      <c r="D186" s="11"/>
      <c r="E186" s="1"/>
      <c r="F186" s="1"/>
      <c r="G186" s="1"/>
      <c r="H186" s="1"/>
      <c r="I186" s="1"/>
      <c r="J186" s="1"/>
      <c r="K186" s="1"/>
      <c r="L186" s="1"/>
      <c r="M186" s="1"/>
    </row>
    <row r="187" spans="1:13" ht="11.45" customHeight="1" x14ac:dyDescent="0.2">
      <c r="A187" s="11"/>
      <c r="B187" s="11"/>
      <c r="C187" s="11"/>
      <c r="D187" s="11"/>
    </row>
    <row r="188" spans="1:13" ht="11.45" customHeight="1" x14ac:dyDescent="0.2">
      <c r="A188" s="11"/>
      <c r="B188" s="11"/>
      <c r="C188" s="11"/>
      <c r="D188" s="11"/>
      <c r="E188" s="1"/>
      <c r="F188" s="1"/>
      <c r="G188" s="1"/>
      <c r="H188" s="1"/>
      <c r="I188" s="1"/>
      <c r="J188" s="1"/>
      <c r="K188" s="1"/>
      <c r="L188" s="1"/>
      <c r="M188" s="1"/>
    </row>
    <row r="189" spans="1:13" ht="11.45" customHeight="1" x14ac:dyDescent="0.2">
      <c r="A189" s="11"/>
      <c r="B189" s="11"/>
      <c r="C189" s="11"/>
      <c r="D189" s="11"/>
      <c r="E189" s="1"/>
      <c r="F189" s="1"/>
      <c r="G189" s="1"/>
      <c r="H189" s="1"/>
      <c r="I189" s="1"/>
      <c r="J189" s="1"/>
      <c r="K189" s="1"/>
      <c r="L189" s="1"/>
      <c r="M189" s="1"/>
    </row>
    <row r="190" spans="1:13" ht="11.45" customHeight="1" x14ac:dyDescent="0.2">
      <c r="A190" s="38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</row>
    <row r="191" spans="1:13" ht="11.45" customHeight="1" x14ac:dyDescent="0.2">
      <c r="A191" s="38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</row>
    <row r="192" spans="1:13" ht="11.45" customHeight="1" x14ac:dyDescent="0.2">
      <c r="A192" s="38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</row>
    <row r="193" spans="1:13" ht="11.45" customHeight="1" x14ac:dyDescent="0.2">
      <c r="A193" s="38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</row>
    <row r="194" spans="1:13" ht="11.45" customHeight="1" x14ac:dyDescent="0.2">
      <c r="E194" s="1"/>
      <c r="F194" s="1"/>
      <c r="G194" s="1"/>
      <c r="H194" s="1"/>
      <c r="I194" s="1"/>
      <c r="J194" s="1"/>
      <c r="K194" s="1"/>
      <c r="L194" s="1"/>
      <c r="M194" s="1"/>
    </row>
    <row r="195" spans="1:13" ht="11.45" customHeight="1" x14ac:dyDescent="0.2">
      <c r="A195" s="38"/>
      <c r="B195" s="61"/>
      <c r="C195" s="61"/>
      <c r="D195" s="61"/>
      <c r="E195" s="1"/>
      <c r="F195" s="1"/>
      <c r="G195" s="1"/>
      <c r="H195" s="1"/>
      <c r="I195" s="1"/>
      <c r="J195" s="1"/>
      <c r="K195" s="1"/>
      <c r="L195" s="1"/>
      <c r="M195" s="1"/>
    </row>
    <row r="196" spans="1:13" ht="11.45" customHeight="1" x14ac:dyDescent="0.2">
      <c r="A196" s="38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</row>
    <row r="197" spans="1:13" ht="11.45" customHeight="1" x14ac:dyDescent="0.2">
      <c r="A197" s="38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</row>
    <row r="198" spans="1:13" ht="11.45" customHeight="1" x14ac:dyDescent="0.2">
      <c r="A198" s="38"/>
      <c r="B198" s="1"/>
      <c r="C198" s="1"/>
      <c r="D198" s="1"/>
    </row>
    <row r="199" spans="1:13" ht="11.45" customHeight="1" x14ac:dyDescent="0.2">
      <c r="E199" s="11"/>
      <c r="F199" s="11"/>
      <c r="G199" s="11"/>
      <c r="H199" s="11"/>
      <c r="I199" s="11"/>
      <c r="J199" s="11"/>
      <c r="K199" s="11"/>
      <c r="L199" s="11"/>
      <c r="M199" s="11"/>
    </row>
    <row r="200" spans="1:13" ht="11.45" customHeight="1" x14ac:dyDescent="0.2">
      <c r="A200" s="38"/>
      <c r="B200" s="61"/>
      <c r="C200" s="61"/>
      <c r="D200" s="61"/>
      <c r="E200" s="11"/>
      <c r="F200" s="11"/>
      <c r="G200" s="11"/>
      <c r="H200" s="11"/>
      <c r="I200" s="11"/>
      <c r="J200" s="11"/>
      <c r="K200" s="11"/>
      <c r="L200" s="11"/>
      <c r="M200" s="11"/>
    </row>
    <row r="201" spans="1:13" ht="11.45" customHeight="1" x14ac:dyDescent="0.2">
      <c r="A201" s="38"/>
      <c r="B201" s="1"/>
      <c r="C201" s="1"/>
      <c r="D201" s="1"/>
      <c r="E201" s="11"/>
      <c r="F201" s="11"/>
      <c r="G201" s="11"/>
      <c r="H201" s="11"/>
      <c r="I201" s="11"/>
      <c r="J201" s="11"/>
      <c r="K201" s="11"/>
      <c r="L201" s="11"/>
      <c r="M201" s="11"/>
    </row>
    <row r="202" spans="1:13" ht="11.45" customHeight="1" x14ac:dyDescent="0.2">
      <c r="A202" s="38"/>
      <c r="B202" s="1"/>
      <c r="C202" s="1"/>
      <c r="D202" s="1"/>
      <c r="E202" s="11"/>
      <c r="F202" s="11"/>
      <c r="G202" s="11"/>
      <c r="H202" s="11"/>
      <c r="I202" s="11"/>
      <c r="J202" s="11"/>
      <c r="K202" s="11"/>
      <c r="L202" s="11"/>
      <c r="M202" s="11"/>
    </row>
    <row r="203" spans="1:13" ht="11.45" customHeight="1" x14ac:dyDescent="0.2">
      <c r="A203" s="38"/>
      <c r="B203" s="1"/>
      <c r="C203" s="1"/>
      <c r="D203" s="1"/>
      <c r="E203" s="11"/>
      <c r="F203" s="11"/>
      <c r="G203" s="11"/>
      <c r="H203" s="11"/>
      <c r="I203" s="11"/>
      <c r="J203" s="11"/>
      <c r="K203" s="11"/>
      <c r="L203" s="11"/>
      <c r="M203" s="11"/>
    </row>
    <row r="204" spans="1:13" ht="11.45" customHeight="1" x14ac:dyDescent="0.2">
      <c r="A204" s="38"/>
      <c r="B204" s="1"/>
      <c r="C204" s="1"/>
      <c r="D204" s="1"/>
      <c r="E204" s="11"/>
      <c r="F204" s="11"/>
      <c r="G204" s="11"/>
      <c r="H204" s="11"/>
      <c r="I204" s="11"/>
      <c r="J204" s="11"/>
      <c r="K204" s="11"/>
      <c r="L204" s="11"/>
      <c r="M204" s="11"/>
    </row>
    <row r="205" spans="1:13" ht="11.45" customHeight="1" x14ac:dyDescent="0.2">
      <c r="A205" s="38"/>
      <c r="B205" s="1"/>
      <c r="C205" s="1"/>
      <c r="D205" s="1"/>
      <c r="E205" s="11"/>
      <c r="F205" s="11"/>
      <c r="G205" s="11"/>
      <c r="H205" s="11"/>
      <c r="I205" s="11"/>
      <c r="J205" s="11"/>
      <c r="K205" s="11"/>
      <c r="L205" s="11"/>
      <c r="M205" s="11"/>
    </row>
    <row r="206" spans="1:13" ht="11.45" customHeight="1" x14ac:dyDescent="0.2">
      <c r="A206" s="38"/>
      <c r="B206" s="1"/>
      <c r="C206" s="1"/>
      <c r="D206" s="1"/>
      <c r="E206" s="11"/>
      <c r="F206" s="11"/>
      <c r="G206" s="11"/>
      <c r="H206" s="11"/>
      <c r="I206" s="11"/>
      <c r="J206" s="11"/>
      <c r="K206" s="11"/>
      <c r="L206" s="11"/>
      <c r="M206" s="11"/>
    </row>
    <row r="207" spans="1:13" ht="11.45" customHeight="1" x14ac:dyDescent="0.2">
      <c r="A207" s="38"/>
      <c r="B207" s="1"/>
      <c r="C207" s="1"/>
      <c r="D207" s="1"/>
      <c r="E207" s="1"/>
    </row>
    <row r="208" spans="1:13" ht="11.45" customHeight="1" x14ac:dyDescent="0.2">
      <c r="A208" s="38"/>
      <c r="B208" s="1"/>
      <c r="C208" s="1"/>
      <c r="D208" s="1"/>
      <c r="E208" s="1"/>
    </row>
    <row r="209" spans="1:5" ht="11.45" customHeight="1" x14ac:dyDescent="0.2">
      <c r="E209" s="1"/>
    </row>
    <row r="210" spans="1:5" ht="11.45" customHeight="1" x14ac:dyDescent="0.2">
      <c r="A210" s="38"/>
      <c r="B210" s="61"/>
      <c r="C210" s="61"/>
      <c r="D210" s="61"/>
      <c r="E210" s="1"/>
    </row>
    <row r="211" spans="1:5" ht="11.45" customHeight="1" x14ac:dyDescent="0.2">
      <c r="A211" s="38"/>
      <c r="B211" s="1"/>
      <c r="C211" s="1"/>
      <c r="D211" s="1"/>
    </row>
    <row r="212" spans="1:5" ht="11.45" customHeight="1" x14ac:dyDescent="0.2">
      <c r="A212" s="38"/>
      <c r="B212" s="1"/>
      <c r="C212" s="1"/>
      <c r="D212" s="1"/>
      <c r="E212" s="61"/>
    </row>
    <row r="213" spans="1:5" ht="11.45" customHeight="1" x14ac:dyDescent="0.2">
      <c r="A213" s="38"/>
      <c r="B213" s="1"/>
      <c r="C213" s="1"/>
      <c r="D213" s="1"/>
      <c r="E213" s="1"/>
    </row>
    <row r="214" spans="1:5" ht="11.45" customHeight="1" x14ac:dyDescent="0.2">
      <c r="A214" s="38"/>
      <c r="B214" s="1"/>
      <c r="C214" s="1"/>
      <c r="D214" s="1"/>
      <c r="E214" s="1"/>
    </row>
    <row r="215" spans="1:5" ht="11.45" customHeight="1" x14ac:dyDescent="0.2">
      <c r="A215" s="38"/>
      <c r="B215" s="1"/>
      <c r="C215" s="1"/>
      <c r="D215" s="1"/>
      <c r="E215" s="1"/>
    </row>
    <row r="216" spans="1:5" ht="11.45" customHeight="1" x14ac:dyDescent="0.2">
      <c r="A216" s="38"/>
      <c r="B216" s="1"/>
      <c r="C216" s="1"/>
      <c r="D216" s="1"/>
    </row>
    <row r="217" spans="1:5" ht="11.45" customHeight="1" x14ac:dyDescent="0.2">
      <c r="A217" s="38"/>
      <c r="B217" s="1"/>
      <c r="C217" s="1"/>
      <c r="D217" s="1"/>
      <c r="E217" s="61"/>
    </row>
    <row r="218" spans="1:5" ht="11.45" customHeight="1" x14ac:dyDescent="0.2">
      <c r="A218" s="38"/>
      <c r="B218" s="1"/>
      <c r="C218" s="1"/>
      <c r="D218" s="1"/>
      <c r="E218" s="1"/>
    </row>
    <row r="219" spans="1:5" ht="11.45" customHeight="1" x14ac:dyDescent="0.2">
      <c r="E219" s="1"/>
    </row>
    <row r="220" spans="1:5" ht="11.45" customHeight="1" x14ac:dyDescent="0.2">
      <c r="A220" s="38"/>
      <c r="B220" s="61"/>
      <c r="C220" s="61"/>
      <c r="D220" s="61"/>
      <c r="E220" s="1"/>
    </row>
    <row r="221" spans="1:5" ht="11.45" customHeight="1" x14ac:dyDescent="0.2">
      <c r="A221" s="38"/>
      <c r="B221" s="1"/>
      <c r="C221" s="1"/>
      <c r="D221" s="1"/>
      <c r="E221" s="1"/>
    </row>
    <row r="222" spans="1:5" ht="11.45" customHeight="1" x14ac:dyDescent="0.2">
      <c r="A222" s="38"/>
      <c r="B222" s="1"/>
      <c r="C222" s="1"/>
      <c r="D222" s="1"/>
      <c r="E222" s="1"/>
    </row>
    <row r="223" spans="1:5" ht="11.45" customHeight="1" x14ac:dyDescent="0.2">
      <c r="A223" s="38"/>
      <c r="B223" s="1"/>
      <c r="C223" s="1"/>
      <c r="D223" s="1"/>
      <c r="E223" s="1"/>
    </row>
    <row r="224" spans="1:5" ht="11.45" customHeight="1" x14ac:dyDescent="0.2">
      <c r="A224" s="38"/>
      <c r="B224" s="1"/>
      <c r="C224" s="1"/>
      <c r="D224" s="1"/>
      <c r="E224" s="1"/>
    </row>
    <row r="225" spans="1:5" ht="11.45" customHeight="1" x14ac:dyDescent="0.2">
      <c r="A225" s="38"/>
      <c r="B225" s="1"/>
      <c r="C225" s="1"/>
      <c r="D225" s="1"/>
      <c r="E225" s="1"/>
    </row>
    <row r="226" spans="1:5" ht="11.45" customHeight="1" x14ac:dyDescent="0.2">
      <c r="A226" s="38"/>
      <c r="B226" s="1"/>
      <c r="C226" s="1"/>
      <c r="D226" s="1"/>
    </row>
    <row r="227" spans="1:5" ht="11.45" customHeight="1" x14ac:dyDescent="0.2">
      <c r="A227" s="38"/>
      <c r="B227" s="1"/>
      <c r="C227" s="1"/>
      <c r="D227" s="1"/>
      <c r="E227" s="61"/>
    </row>
    <row r="228" spans="1:5" ht="11.45" customHeight="1" x14ac:dyDescent="0.2">
      <c r="A228" s="38"/>
      <c r="B228" s="1"/>
      <c r="C228" s="1"/>
      <c r="D228" s="1"/>
      <c r="E228" s="1"/>
    </row>
    <row r="229" spans="1:5" ht="11.45" customHeight="1" x14ac:dyDescent="0.2">
      <c r="A229" s="38"/>
      <c r="B229" s="1"/>
      <c r="C229" s="1"/>
      <c r="D229" s="1"/>
      <c r="E229" s="1"/>
    </row>
    <row r="230" spans="1:5" ht="11.45" customHeight="1" x14ac:dyDescent="0.2">
      <c r="A230" s="38"/>
      <c r="B230" s="1"/>
      <c r="C230" s="1"/>
      <c r="D230" s="1"/>
      <c r="E230" s="1"/>
    </row>
    <row r="231" spans="1:5" ht="11.45" customHeight="1" x14ac:dyDescent="0.2">
      <c r="E231" s="1"/>
    </row>
    <row r="232" spans="1:5" ht="11.45" customHeight="1" x14ac:dyDescent="0.2">
      <c r="A232" s="38"/>
      <c r="B232" s="61"/>
      <c r="C232" s="61"/>
      <c r="D232" s="61"/>
      <c r="E232" s="1"/>
    </row>
    <row r="233" spans="1:5" ht="11.45" customHeight="1" x14ac:dyDescent="0.2">
      <c r="A233" s="38"/>
      <c r="B233" s="1"/>
      <c r="C233" s="1"/>
      <c r="D233" s="1"/>
      <c r="E233" s="1"/>
    </row>
    <row r="234" spans="1:5" ht="11.45" customHeight="1" x14ac:dyDescent="0.2">
      <c r="A234" s="38"/>
      <c r="B234" s="1"/>
      <c r="C234" s="1"/>
      <c r="D234" s="1"/>
      <c r="E234" s="1"/>
    </row>
    <row r="235" spans="1:5" ht="11.45" customHeight="1" x14ac:dyDescent="0.2">
      <c r="A235" s="38"/>
      <c r="B235" s="1"/>
      <c r="C235" s="1"/>
      <c r="D235" s="1"/>
      <c r="E235" s="1"/>
    </row>
    <row r="236" spans="1:5" ht="11.45" customHeight="1" x14ac:dyDescent="0.2">
      <c r="A236" s="38"/>
      <c r="B236" s="1"/>
      <c r="C236" s="1"/>
      <c r="D236" s="1"/>
    </row>
    <row r="237" spans="1:5" ht="11.45" customHeight="1" x14ac:dyDescent="0.2">
      <c r="A237" s="38"/>
      <c r="B237" s="1"/>
      <c r="C237" s="1"/>
      <c r="D237" s="1"/>
      <c r="E237" s="61"/>
    </row>
    <row r="238" spans="1:5" ht="11.45" customHeight="1" x14ac:dyDescent="0.2">
      <c r="A238" s="38"/>
      <c r="B238" s="1"/>
      <c r="C238" s="1"/>
      <c r="D238" s="1"/>
      <c r="E238" s="1"/>
    </row>
    <row r="239" spans="1:5" ht="11.45" customHeight="1" x14ac:dyDescent="0.2">
      <c r="A239" s="38"/>
      <c r="B239" s="1"/>
      <c r="C239" s="1"/>
      <c r="D239" s="1"/>
      <c r="E239" s="1"/>
    </row>
    <row r="240" spans="1:5" ht="11.45" customHeight="1" x14ac:dyDescent="0.2">
      <c r="A240" s="38"/>
      <c r="B240" s="1"/>
      <c r="C240" s="1"/>
      <c r="D240" s="1"/>
      <c r="E240" s="1"/>
    </row>
    <row r="241" spans="1:5" ht="11.45" customHeight="1" x14ac:dyDescent="0.2">
      <c r="A241" s="38"/>
      <c r="B241" s="1"/>
      <c r="C241" s="1"/>
      <c r="D241" s="1"/>
      <c r="E241" s="1"/>
    </row>
    <row r="242" spans="1:5" ht="11.45" customHeight="1" x14ac:dyDescent="0.2">
      <c r="A242" s="38"/>
      <c r="B242" s="1"/>
      <c r="C242" s="1"/>
      <c r="D242" s="1"/>
      <c r="E242" s="1"/>
    </row>
    <row r="243" spans="1:5" ht="11.45" customHeight="1" x14ac:dyDescent="0.2">
      <c r="E243" s="1"/>
    </row>
    <row r="244" spans="1:5" ht="11.45" customHeight="1" x14ac:dyDescent="0.2">
      <c r="A244" s="38"/>
      <c r="B244" s="61"/>
      <c r="C244" s="61"/>
      <c r="D244" s="61"/>
      <c r="E244" s="1"/>
    </row>
    <row r="245" spans="1:5" ht="11.45" customHeight="1" x14ac:dyDescent="0.2">
      <c r="A245" s="38"/>
      <c r="B245" s="1"/>
      <c r="C245" s="1"/>
      <c r="D245" s="1"/>
      <c r="E245" s="1"/>
    </row>
    <row r="246" spans="1:5" ht="11.45" customHeight="1" x14ac:dyDescent="0.2">
      <c r="A246" s="38"/>
      <c r="B246" s="1"/>
      <c r="C246" s="1"/>
      <c r="D246" s="1"/>
      <c r="E246" s="1"/>
    </row>
    <row r="247" spans="1:5" ht="11.45" customHeight="1" x14ac:dyDescent="0.2">
      <c r="A247" s="38"/>
      <c r="B247" s="1"/>
      <c r="C247" s="1"/>
      <c r="D247" s="1"/>
      <c r="E247" s="1"/>
    </row>
    <row r="248" spans="1:5" ht="11.45" customHeight="1" x14ac:dyDescent="0.2">
      <c r="A248" s="38"/>
      <c r="B248" s="1"/>
      <c r="C248" s="1"/>
      <c r="D248" s="1"/>
    </row>
    <row r="249" spans="1:5" ht="11.45" customHeight="1" x14ac:dyDescent="0.2">
      <c r="A249" s="38"/>
      <c r="B249" s="1"/>
      <c r="C249" s="1"/>
      <c r="D249" s="1"/>
      <c r="E249" s="61"/>
    </row>
    <row r="250" spans="1:5" ht="11.45" customHeight="1" x14ac:dyDescent="0.2">
      <c r="A250" s="38"/>
      <c r="B250" s="1"/>
      <c r="C250" s="1"/>
      <c r="D250" s="1"/>
      <c r="E250" s="1"/>
    </row>
    <row r="251" spans="1:5" ht="11.45" customHeight="1" x14ac:dyDescent="0.2">
      <c r="A251" s="38"/>
      <c r="B251" s="1"/>
      <c r="C251" s="1"/>
      <c r="D251" s="1"/>
      <c r="E251" s="1"/>
    </row>
    <row r="252" spans="1:5" ht="11.45" customHeight="1" x14ac:dyDescent="0.2">
      <c r="A252" s="38"/>
      <c r="B252" s="1"/>
      <c r="C252" s="1"/>
      <c r="D252" s="1"/>
      <c r="E252" s="1"/>
    </row>
    <row r="253" spans="1:5" ht="11.45" customHeight="1" x14ac:dyDescent="0.2">
      <c r="A253" s="38"/>
      <c r="B253" s="1"/>
      <c r="C253" s="1"/>
      <c r="D253" s="1"/>
      <c r="E253" s="1"/>
    </row>
    <row r="254" spans="1:5" ht="11.45" customHeight="1" x14ac:dyDescent="0.2">
      <c r="A254" s="38"/>
      <c r="B254" s="1"/>
      <c r="C254" s="1"/>
      <c r="D254" s="1"/>
      <c r="E254" s="1"/>
    </row>
    <row r="255" spans="1:5" ht="11.45" customHeight="1" x14ac:dyDescent="0.2">
      <c r="E255" s="1"/>
    </row>
    <row r="256" spans="1:5" ht="11.45" customHeight="1" x14ac:dyDescent="0.2">
      <c r="A256" s="38"/>
      <c r="B256" s="61"/>
      <c r="C256" s="61"/>
      <c r="D256" s="61"/>
      <c r="E256" s="1"/>
    </row>
    <row r="257" spans="1:5" ht="11.45" customHeight="1" x14ac:dyDescent="0.2">
      <c r="A257" s="38"/>
      <c r="B257" s="1"/>
      <c r="C257" s="1"/>
      <c r="D257" s="1"/>
      <c r="E257" s="1"/>
    </row>
    <row r="258" spans="1:5" ht="11.45" customHeight="1" x14ac:dyDescent="0.2">
      <c r="A258" s="38"/>
      <c r="B258" s="1"/>
      <c r="C258" s="1"/>
      <c r="D258" s="1"/>
      <c r="E258" s="1"/>
    </row>
    <row r="259" spans="1:5" ht="11.45" customHeight="1" x14ac:dyDescent="0.2">
      <c r="A259" s="38"/>
      <c r="B259" s="1"/>
      <c r="C259" s="1"/>
      <c r="D259" s="1"/>
      <c r="E259" s="1"/>
    </row>
    <row r="260" spans="1:5" ht="11.45" customHeight="1" x14ac:dyDescent="0.2">
      <c r="A260" s="38"/>
      <c r="B260" s="1"/>
      <c r="C260" s="1"/>
      <c r="D260" s="1"/>
    </row>
    <row r="261" spans="1:5" ht="11.45" customHeight="1" x14ac:dyDescent="0.2">
      <c r="A261" s="38"/>
      <c r="B261" s="1"/>
      <c r="C261" s="1"/>
      <c r="D261" s="1"/>
      <c r="E261" s="61"/>
    </row>
    <row r="262" spans="1:5" ht="11.45" customHeight="1" x14ac:dyDescent="0.2">
      <c r="A262" s="38"/>
      <c r="B262" s="1"/>
      <c r="C262" s="1"/>
      <c r="D262" s="1"/>
      <c r="E262" s="1"/>
    </row>
    <row r="263" spans="1:5" ht="11.45" customHeight="1" x14ac:dyDescent="0.2">
      <c r="A263" s="38"/>
      <c r="B263" s="1"/>
      <c r="C263" s="1"/>
      <c r="D263" s="1"/>
      <c r="E263" s="1"/>
    </row>
    <row r="264" spans="1:5" ht="11.45" customHeight="1" x14ac:dyDescent="0.2">
      <c r="A264" s="38"/>
      <c r="B264" s="1"/>
      <c r="C264" s="1"/>
      <c r="D264" s="1"/>
      <c r="E264" s="1"/>
    </row>
    <row r="265" spans="1:5" ht="11.45" customHeight="1" x14ac:dyDescent="0.2">
      <c r="A265" s="38"/>
      <c r="B265" s="1"/>
      <c r="C265" s="1"/>
      <c r="D265" s="1"/>
      <c r="E265" s="1"/>
    </row>
    <row r="266" spans="1:5" ht="11.45" customHeight="1" x14ac:dyDescent="0.2">
      <c r="A266" s="38"/>
      <c r="B266" s="1"/>
      <c r="C266" s="1"/>
      <c r="D266" s="1"/>
      <c r="E266" s="1"/>
    </row>
    <row r="267" spans="1:5" ht="11.45" customHeight="1" x14ac:dyDescent="0.2">
      <c r="E267" s="1"/>
    </row>
    <row r="268" spans="1:5" ht="11.45" customHeight="1" x14ac:dyDescent="0.2">
      <c r="E268" s="1"/>
    </row>
    <row r="269" spans="1:5" ht="11.45" customHeight="1" x14ac:dyDescent="0.2">
      <c r="E269" s="1"/>
    </row>
    <row r="270" spans="1:5" ht="11.45" customHeight="1" x14ac:dyDescent="0.2">
      <c r="E270" s="1"/>
    </row>
    <row r="271" spans="1:5" ht="11.45" customHeight="1" x14ac:dyDescent="0.2">
      <c r="E271" s="1"/>
    </row>
    <row r="273" spans="5:5" ht="11.45" customHeight="1" x14ac:dyDescent="0.2">
      <c r="E273" s="61"/>
    </row>
    <row r="274" spans="5:5" ht="11.45" customHeight="1" x14ac:dyDescent="0.2">
      <c r="E274" s="1"/>
    </row>
    <row r="275" spans="5:5" ht="11.45" customHeight="1" x14ac:dyDescent="0.2">
      <c r="E275" s="1"/>
    </row>
    <row r="276" spans="5:5" ht="11.45" customHeight="1" x14ac:dyDescent="0.2">
      <c r="E276" s="1"/>
    </row>
    <row r="277" spans="5:5" ht="11.45" customHeight="1" x14ac:dyDescent="0.2">
      <c r="E277" s="1"/>
    </row>
    <row r="278" spans="5:5" ht="11.45" customHeight="1" x14ac:dyDescent="0.2">
      <c r="E278" s="1"/>
    </row>
    <row r="279" spans="5:5" ht="11.45" customHeight="1" x14ac:dyDescent="0.2">
      <c r="E279" s="1"/>
    </row>
    <row r="280" spans="5:5" ht="11.45" customHeight="1" x14ac:dyDescent="0.2">
      <c r="E280" s="1"/>
    </row>
    <row r="281" spans="5:5" ht="11.45" customHeight="1" x14ac:dyDescent="0.2">
      <c r="E281" s="1"/>
    </row>
    <row r="282" spans="5:5" ht="11.45" customHeight="1" x14ac:dyDescent="0.2">
      <c r="E282" s="1"/>
    </row>
    <row r="283" spans="5:5" ht="11.45" customHeight="1" x14ac:dyDescent="0.2">
      <c r="E283" s="1"/>
    </row>
  </sheetData>
  <mergeCells count="2">
    <mergeCell ref="A1:D1"/>
    <mergeCell ref="A2:A3"/>
  </mergeCells>
  <phoneticPr fontId="4" type="noConversion"/>
  <printOptions horizontalCentered="1"/>
  <pageMargins left="0.75" right="0.65" top="0.5" bottom="0.5" header="0.5" footer="0.5"/>
  <pageSetup firstPageNumber="74" orientation="portrait" useFirstPageNumber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66FFCC"/>
    <pageSetUpPr fitToPage="1"/>
  </sheetPr>
  <dimension ref="A1:P18"/>
  <sheetViews>
    <sheetView zoomScaleNormal="100" workbookViewId="0">
      <selection sqref="A1:H1"/>
    </sheetView>
  </sheetViews>
  <sheetFormatPr defaultRowHeight="12.75" x14ac:dyDescent="0.2"/>
  <cols>
    <col min="2" max="2" width="12" customWidth="1"/>
    <col min="3" max="3" width="10.140625" customWidth="1"/>
    <col min="4" max="4" width="10.7109375" customWidth="1"/>
    <col min="5" max="5" width="10.85546875" customWidth="1"/>
    <col min="6" max="6" width="11.7109375" bestFit="1" customWidth="1"/>
    <col min="7" max="7" width="10.42578125" customWidth="1"/>
    <col min="8" max="8" width="11.140625" customWidth="1"/>
  </cols>
  <sheetData>
    <row r="1" spans="1:16" s="152" customFormat="1" ht="16.5" customHeight="1" x14ac:dyDescent="0.2">
      <c r="A1" s="492" t="s">
        <v>303</v>
      </c>
      <c r="B1" s="493"/>
      <c r="C1" s="493"/>
      <c r="D1" s="493"/>
      <c r="E1" s="493"/>
      <c r="F1" s="493"/>
      <c r="G1" s="493"/>
      <c r="H1" s="493"/>
    </row>
    <row r="2" spans="1:16" ht="45.6" customHeight="1" x14ac:dyDescent="0.2">
      <c r="A2" s="543" t="s">
        <v>4</v>
      </c>
      <c r="B2" s="390" t="s">
        <v>110</v>
      </c>
      <c r="C2" s="390" t="s">
        <v>186</v>
      </c>
      <c r="D2" s="390" t="s">
        <v>205</v>
      </c>
      <c r="E2" s="390" t="s">
        <v>206</v>
      </c>
      <c r="F2" s="390" t="s">
        <v>207</v>
      </c>
      <c r="G2" s="390" t="s">
        <v>11</v>
      </c>
      <c r="H2" s="390" t="s">
        <v>111</v>
      </c>
    </row>
    <row r="3" spans="1:16" x14ac:dyDescent="0.2">
      <c r="A3" s="545"/>
      <c r="B3" s="476" t="s">
        <v>20</v>
      </c>
      <c r="C3" s="477"/>
      <c r="D3" s="477"/>
      <c r="E3" s="477"/>
      <c r="F3" s="477"/>
      <c r="G3" s="477"/>
      <c r="H3" s="477"/>
      <c r="J3" s="417" t="s">
        <v>316</v>
      </c>
    </row>
    <row r="4" spans="1:16" ht="13.9" customHeight="1" x14ac:dyDescent="0.2">
      <c r="A4" s="386">
        <v>2011</v>
      </c>
      <c r="B4" s="331">
        <v>105</v>
      </c>
      <c r="C4" s="331">
        <v>99</v>
      </c>
      <c r="D4" s="331">
        <v>165</v>
      </c>
      <c r="E4" s="331">
        <v>246</v>
      </c>
      <c r="F4" s="391">
        <v>5</v>
      </c>
      <c r="G4" s="331">
        <v>13</v>
      </c>
      <c r="H4" s="331">
        <v>105</v>
      </c>
      <c r="J4" s="49"/>
      <c r="K4" s="49"/>
    </row>
    <row r="5" spans="1:16" ht="13.9" customHeight="1" x14ac:dyDescent="0.2">
      <c r="A5" s="386">
        <v>2012</v>
      </c>
      <c r="B5" s="331">
        <v>105</v>
      </c>
      <c r="C5" s="331">
        <v>64</v>
      </c>
      <c r="D5" s="331">
        <v>203</v>
      </c>
      <c r="E5" s="331">
        <v>249</v>
      </c>
      <c r="F5" s="391">
        <v>4</v>
      </c>
      <c r="G5" s="331">
        <v>14</v>
      </c>
      <c r="H5" s="331">
        <v>105</v>
      </c>
      <c r="J5" s="49"/>
      <c r="K5" s="49"/>
    </row>
    <row r="6" spans="1:16" ht="13.9" customHeight="1" x14ac:dyDescent="0.2">
      <c r="A6" s="386">
        <v>2013</v>
      </c>
      <c r="B6" s="331">
        <v>105</v>
      </c>
      <c r="C6" s="331">
        <v>56</v>
      </c>
      <c r="D6" s="331">
        <v>197</v>
      </c>
      <c r="E6" s="331">
        <v>244</v>
      </c>
      <c r="F6" s="391">
        <v>3</v>
      </c>
      <c r="G6" s="331">
        <v>16</v>
      </c>
      <c r="H6" s="331">
        <v>95</v>
      </c>
      <c r="J6" s="49"/>
      <c r="K6" s="49"/>
    </row>
    <row r="7" spans="1:16" ht="13.9" customHeight="1" x14ac:dyDescent="0.2">
      <c r="A7" s="386">
        <v>2014</v>
      </c>
      <c r="B7" s="331">
        <v>95</v>
      </c>
      <c r="C7" s="331">
        <v>59</v>
      </c>
      <c r="D7" s="331">
        <v>171</v>
      </c>
      <c r="E7" s="331">
        <v>194</v>
      </c>
      <c r="F7" s="391">
        <v>3</v>
      </c>
      <c r="G7" s="331">
        <v>18</v>
      </c>
      <c r="H7" s="331">
        <v>110</v>
      </c>
      <c r="J7" s="49"/>
      <c r="K7" s="49"/>
    </row>
    <row r="8" spans="1:16" ht="13.9" customHeight="1" x14ac:dyDescent="0.2">
      <c r="A8" s="386">
        <v>2015</v>
      </c>
      <c r="B8" s="331">
        <v>110</v>
      </c>
      <c r="C8" s="331">
        <v>62</v>
      </c>
      <c r="D8" s="331">
        <v>151</v>
      </c>
      <c r="E8" s="331">
        <v>204</v>
      </c>
      <c r="F8" s="391">
        <v>3</v>
      </c>
      <c r="G8" s="331">
        <v>21</v>
      </c>
      <c r="H8" s="331">
        <v>95</v>
      </c>
      <c r="J8" s="49"/>
      <c r="K8" s="49"/>
    </row>
    <row r="9" spans="1:16" ht="13.9" customHeight="1" x14ac:dyDescent="0.2">
      <c r="A9" s="386">
        <v>2016</v>
      </c>
      <c r="B9" s="331">
        <v>95</v>
      </c>
      <c r="C9" s="331">
        <v>49</v>
      </c>
      <c r="D9" s="331">
        <v>147</v>
      </c>
      <c r="E9" s="331">
        <v>180</v>
      </c>
      <c r="F9" s="391">
        <v>4</v>
      </c>
      <c r="G9" s="331">
        <v>18</v>
      </c>
      <c r="H9" s="331">
        <v>89</v>
      </c>
      <c r="J9" s="49"/>
      <c r="K9" s="49"/>
    </row>
    <row r="10" spans="1:16" ht="13.9" customHeight="1" x14ac:dyDescent="0.2">
      <c r="A10" s="386">
        <v>2017</v>
      </c>
      <c r="B10" s="331">
        <v>89</v>
      </c>
      <c r="C10" s="331">
        <v>71</v>
      </c>
      <c r="D10" s="331">
        <v>138</v>
      </c>
      <c r="E10" s="331">
        <v>177</v>
      </c>
      <c r="F10" s="391">
        <v>4</v>
      </c>
      <c r="G10" s="331">
        <v>23</v>
      </c>
      <c r="H10" s="331">
        <v>95</v>
      </c>
      <c r="J10" s="49"/>
      <c r="K10" s="49"/>
    </row>
    <row r="11" spans="1:16" ht="13.9" customHeight="1" x14ac:dyDescent="0.2">
      <c r="A11" s="386">
        <v>2018</v>
      </c>
      <c r="B11" s="331">
        <v>95</v>
      </c>
      <c r="C11" s="331">
        <v>64</v>
      </c>
      <c r="D11" s="331">
        <v>162</v>
      </c>
      <c r="E11" s="331">
        <v>202</v>
      </c>
      <c r="F11" s="391">
        <v>3</v>
      </c>
      <c r="G11" s="331">
        <v>15</v>
      </c>
      <c r="H11" s="331">
        <v>101</v>
      </c>
      <c r="I11" s="70"/>
      <c r="J11" s="49"/>
      <c r="K11" s="49"/>
      <c r="L11" s="70"/>
      <c r="M11" s="70"/>
      <c r="N11" s="70"/>
      <c r="O11" s="70"/>
      <c r="P11" s="70"/>
    </row>
    <row r="12" spans="1:16" ht="13.9" customHeight="1" x14ac:dyDescent="0.2">
      <c r="A12" s="386">
        <v>2019</v>
      </c>
      <c r="B12" s="331">
        <v>101</v>
      </c>
      <c r="C12" s="331">
        <v>59</v>
      </c>
      <c r="D12" s="331">
        <v>144</v>
      </c>
      <c r="E12" s="331">
        <v>181</v>
      </c>
      <c r="F12" s="391">
        <v>3</v>
      </c>
      <c r="G12" s="331">
        <v>14</v>
      </c>
      <c r="H12" s="331">
        <v>106</v>
      </c>
      <c r="I12" s="192"/>
      <c r="J12" s="49"/>
      <c r="K12" s="49"/>
      <c r="L12" s="70"/>
      <c r="M12" s="70"/>
      <c r="N12" s="70"/>
      <c r="O12" s="70"/>
      <c r="P12" s="70"/>
    </row>
    <row r="13" spans="1:16" ht="13.9" customHeight="1" thickBot="1" x14ac:dyDescent="0.25">
      <c r="A13" s="387">
        <v>2020</v>
      </c>
      <c r="B13" s="332">
        <v>106</v>
      </c>
      <c r="C13" s="332">
        <v>60</v>
      </c>
      <c r="D13" s="332">
        <v>104</v>
      </c>
      <c r="E13" s="332">
        <v>147</v>
      </c>
      <c r="F13" s="392">
        <v>3</v>
      </c>
      <c r="G13" s="332">
        <v>21.5</v>
      </c>
      <c r="H13" s="332">
        <v>99</v>
      </c>
      <c r="I13" s="192"/>
      <c r="J13" s="49"/>
      <c r="K13" s="49"/>
      <c r="L13" s="70"/>
      <c r="M13" s="70"/>
      <c r="N13" s="70"/>
      <c r="O13" s="70"/>
      <c r="P13" s="70"/>
    </row>
    <row r="14" spans="1:16" ht="13.5" customHeight="1" x14ac:dyDescent="0.2">
      <c r="A14" s="520" t="s">
        <v>208</v>
      </c>
      <c r="B14" s="534"/>
      <c r="C14" s="534"/>
      <c r="D14" s="534"/>
      <c r="E14" s="534"/>
      <c r="F14" s="534"/>
      <c r="G14" s="534"/>
      <c r="H14" s="534"/>
    </row>
    <row r="15" spans="1:16" ht="12" customHeight="1" x14ac:dyDescent="0.2">
      <c r="A15" s="520" t="s">
        <v>342</v>
      </c>
      <c r="B15" s="534"/>
      <c r="C15" s="534"/>
      <c r="D15" s="534"/>
      <c r="E15" s="534"/>
      <c r="F15" s="534"/>
      <c r="G15" s="534"/>
      <c r="H15" s="534"/>
    </row>
    <row r="16" spans="1:16" ht="12" customHeight="1" x14ac:dyDescent="0.2">
      <c r="A16" s="520" t="s">
        <v>209</v>
      </c>
      <c r="B16" s="534"/>
      <c r="C16" s="534"/>
      <c r="D16" s="534"/>
      <c r="E16" s="534"/>
      <c r="F16" s="534"/>
      <c r="G16" s="534"/>
      <c r="H16" s="534"/>
    </row>
    <row r="17" spans="1:8" x14ac:dyDescent="0.2">
      <c r="A17" s="36"/>
      <c r="B17" s="36"/>
      <c r="C17" s="37"/>
      <c r="D17" s="37"/>
      <c r="E17" s="37"/>
      <c r="F17" s="37"/>
      <c r="G17" s="37"/>
      <c r="H17" s="37"/>
    </row>
    <row r="18" spans="1:8" x14ac:dyDescent="0.2">
      <c r="A18" s="409"/>
      <c r="B18" s="409"/>
      <c r="C18" s="413"/>
      <c r="D18" s="413"/>
      <c r="E18" s="413"/>
      <c r="F18" s="413"/>
      <c r="G18" s="413"/>
      <c r="H18" s="409"/>
    </row>
  </sheetData>
  <mergeCells count="6">
    <mergeCell ref="A16:H16"/>
    <mergeCell ref="A1:H1"/>
    <mergeCell ref="A2:A3"/>
    <mergeCell ref="B3:H3"/>
    <mergeCell ref="A14:H14"/>
    <mergeCell ref="A15:H15"/>
  </mergeCells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66FFCC"/>
    <pageSetUpPr fitToPage="1"/>
  </sheetPr>
  <dimension ref="A1:R258"/>
  <sheetViews>
    <sheetView zoomScale="130" zoomScaleNormal="130" workbookViewId="0">
      <selection sqref="A1:D1"/>
    </sheetView>
  </sheetViews>
  <sheetFormatPr defaultColWidth="9.140625" defaultRowHeight="11.45" customHeight="1" x14ac:dyDescent="0.2"/>
  <cols>
    <col min="1" max="1" width="10.42578125" style="45" customWidth="1"/>
    <col min="2" max="4" width="20.28515625" style="45" customWidth="1"/>
    <col min="5" max="16384" width="9.140625" style="45"/>
  </cols>
  <sheetData>
    <row r="1" spans="1:6" s="156" customFormat="1" ht="16.5" customHeight="1" x14ac:dyDescent="0.2">
      <c r="A1" s="492" t="s">
        <v>311</v>
      </c>
      <c r="B1" s="492"/>
      <c r="C1" s="492"/>
      <c r="D1" s="492"/>
      <c r="E1" s="397"/>
    </row>
    <row r="2" spans="1:6" ht="13.9" customHeight="1" x14ac:dyDescent="0.2">
      <c r="A2" s="522" t="s">
        <v>4</v>
      </c>
      <c r="B2" s="368" t="s">
        <v>275</v>
      </c>
      <c r="C2" s="368" t="s">
        <v>112</v>
      </c>
      <c r="D2" s="368" t="s">
        <v>113</v>
      </c>
      <c r="F2" s="423" t="s">
        <v>316</v>
      </c>
    </row>
    <row r="3" spans="1:6" ht="11.45" customHeight="1" x14ac:dyDescent="0.2">
      <c r="A3" s="523"/>
      <c r="B3" s="533" t="s">
        <v>114</v>
      </c>
      <c r="C3" s="533"/>
      <c r="D3" s="533"/>
    </row>
    <row r="4" spans="1:6" ht="13.5" customHeight="1" x14ac:dyDescent="0.2">
      <c r="A4" s="363">
        <v>2011</v>
      </c>
      <c r="B4" s="605">
        <v>3500</v>
      </c>
      <c r="C4" s="364">
        <v>38000</v>
      </c>
      <c r="D4" s="334">
        <v>100000</v>
      </c>
    </row>
    <row r="5" spans="1:6" ht="13.5" customHeight="1" x14ac:dyDescent="0.2">
      <c r="A5" s="363">
        <v>2012</v>
      </c>
      <c r="B5" s="605">
        <v>3500</v>
      </c>
      <c r="C5" s="364">
        <v>41000</v>
      </c>
      <c r="D5" s="334">
        <v>96500</v>
      </c>
      <c r="E5" s="99"/>
    </row>
    <row r="6" spans="1:6" ht="13.5" customHeight="1" x14ac:dyDescent="0.2">
      <c r="A6" s="363">
        <v>2013</v>
      </c>
      <c r="B6" s="605">
        <v>3500</v>
      </c>
      <c r="C6" s="364">
        <v>40500</v>
      </c>
      <c r="D6" s="334">
        <v>98500</v>
      </c>
    </row>
    <row r="7" spans="1:6" ht="13.5" customHeight="1" x14ac:dyDescent="0.2">
      <c r="A7" s="363">
        <v>2014</v>
      </c>
      <c r="B7" s="605">
        <v>3600</v>
      </c>
      <c r="C7" s="364">
        <v>38000</v>
      </c>
      <c r="D7" s="334">
        <v>85000</v>
      </c>
    </row>
    <row r="8" spans="1:6" ht="13.5" customHeight="1" x14ac:dyDescent="0.2">
      <c r="A8" s="363">
        <v>2015</v>
      </c>
      <c r="B8" s="605">
        <v>3400</v>
      </c>
      <c r="C8" s="364">
        <v>40000</v>
      </c>
      <c r="D8" s="334">
        <v>85000</v>
      </c>
    </row>
    <row r="9" spans="1:6" ht="13.5" customHeight="1" x14ac:dyDescent="0.2">
      <c r="A9" s="363">
        <v>2016</v>
      </c>
      <c r="B9" s="605">
        <v>3600</v>
      </c>
      <c r="C9" s="364">
        <v>39000</v>
      </c>
      <c r="D9" s="334">
        <v>90000</v>
      </c>
    </row>
    <row r="10" spans="1:6" ht="13.5" customHeight="1" x14ac:dyDescent="0.2">
      <c r="A10" s="363">
        <v>2017</v>
      </c>
      <c r="B10" s="605">
        <v>3400</v>
      </c>
      <c r="C10" s="364">
        <v>41000</v>
      </c>
      <c r="D10" s="334">
        <v>87000</v>
      </c>
    </row>
    <row r="11" spans="1:6" ht="13.5" customHeight="1" x14ac:dyDescent="0.2">
      <c r="A11" s="363">
        <v>2018</v>
      </c>
      <c r="B11" s="605">
        <v>3500</v>
      </c>
      <c r="C11" s="364">
        <v>40000</v>
      </c>
      <c r="D11" s="334">
        <v>85000</v>
      </c>
    </row>
    <row r="12" spans="1:6" ht="13.5" customHeight="1" x14ac:dyDescent="0.2">
      <c r="A12" s="363">
        <v>2019</v>
      </c>
      <c r="B12" s="605">
        <v>3000</v>
      </c>
      <c r="C12" s="364">
        <v>42000</v>
      </c>
      <c r="D12" s="334">
        <v>90000</v>
      </c>
    </row>
    <row r="13" spans="1:6" ht="13.5" customHeight="1" thickBot="1" x14ac:dyDescent="0.25">
      <c r="A13" s="365">
        <v>2020</v>
      </c>
      <c r="B13" s="604" t="s">
        <v>197</v>
      </c>
      <c r="C13" s="366">
        <v>43000</v>
      </c>
      <c r="D13" s="369">
        <v>87000</v>
      </c>
    </row>
    <row r="14" spans="1:6" ht="11.45" customHeight="1" x14ac:dyDescent="0.2">
      <c r="A14" s="370"/>
      <c r="B14" s="371"/>
      <c r="C14" s="371"/>
      <c r="D14" s="371"/>
    </row>
    <row r="15" spans="1:6" ht="11.45" customHeight="1" x14ac:dyDescent="0.2">
      <c r="A15" s="38"/>
      <c r="B15" s="1"/>
      <c r="C15" s="1"/>
    </row>
    <row r="16" spans="1:6" ht="11.45" customHeight="1" x14ac:dyDescent="0.2">
      <c r="A16" s="223"/>
      <c r="B16" s="1"/>
      <c r="C16" s="1"/>
    </row>
    <row r="17" spans="1:18" ht="11.45" customHeight="1" x14ac:dyDescent="0.2">
      <c r="A17" s="38"/>
      <c r="C17" s="1"/>
    </row>
    <row r="18" spans="1:18" ht="11.45" customHeight="1" x14ac:dyDescent="0.2">
      <c r="A18" s="38"/>
      <c r="B18" s="1"/>
      <c r="C18" s="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</row>
    <row r="20" spans="1:18" ht="11.45" customHeight="1" x14ac:dyDescent="0.2">
      <c r="A20" s="38"/>
    </row>
    <row r="21" spans="1:18" ht="11.45" customHeight="1" x14ac:dyDescent="0.2">
      <c r="A21" s="38"/>
    </row>
    <row r="22" spans="1:18" ht="11.45" customHeight="1" x14ac:dyDescent="0.2">
      <c r="A22" s="38"/>
    </row>
    <row r="23" spans="1:18" ht="11.45" customHeight="1" x14ac:dyDescent="0.2">
      <c r="A23" s="38"/>
    </row>
    <row r="24" spans="1:18" ht="11.45" customHeight="1" x14ac:dyDescent="0.2">
      <c r="A24" s="38"/>
    </row>
    <row r="25" spans="1:18" ht="11.45" customHeight="1" x14ac:dyDescent="0.2">
      <c r="A25" s="38"/>
    </row>
    <row r="26" spans="1:18" ht="11.45" customHeight="1" x14ac:dyDescent="0.2">
      <c r="A26" s="38"/>
    </row>
    <row r="27" spans="1:18" ht="11.45" customHeight="1" x14ac:dyDescent="0.2">
      <c r="A27" s="38"/>
    </row>
    <row r="28" spans="1:18" ht="11.45" customHeight="1" x14ac:dyDescent="0.2">
      <c r="A28" s="38"/>
    </row>
    <row r="29" spans="1:18" ht="11.45" customHeight="1" x14ac:dyDescent="0.2">
      <c r="A29" s="38"/>
    </row>
    <row r="31" spans="1:18" ht="11.45" customHeight="1" x14ac:dyDescent="0.2">
      <c r="A31" s="38"/>
      <c r="B31" s="1"/>
      <c r="C31" s="1"/>
    </row>
    <row r="32" spans="1:18" ht="11.45" customHeight="1" x14ac:dyDescent="0.2">
      <c r="A32" s="38"/>
      <c r="B32" s="1"/>
      <c r="C32" s="1"/>
    </row>
    <row r="33" spans="1:3" ht="11.45" customHeight="1" x14ac:dyDescent="0.2">
      <c r="A33" s="38"/>
      <c r="B33" s="1"/>
      <c r="C33" s="1"/>
    </row>
    <row r="34" spans="1:3" ht="11.45" customHeight="1" x14ac:dyDescent="0.2">
      <c r="A34" s="38"/>
      <c r="B34" s="1"/>
      <c r="C34" s="1"/>
    </row>
    <row r="35" spans="1:3" ht="11.45" customHeight="1" x14ac:dyDescent="0.2">
      <c r="A35" s="38"/>
      <c r="B35" s="1"/>
      <c r="C35" s="1"/>
    </row>
    <row r="36" spans="1:3" ht="11.45" customHeight="1" x14ac:dyDescent="0.2">
      <c r="A36" s="38"/>
      <c r="B36" s="1"/>
      <c r="C36" s="1"/>
    </row>
    <row r="37" spans="1:3" ht="11.45" customHeight="1" x14ac:dyDescent="0.2">
      <c r="A37" s="38"/>
      <c r="B37" s="1"/>
      <c r="C37" s="1"/>
    </row>
    <row r="38" spans="1:3" ht="11.45" customHeight="1" x14ac:dyDescent="0.2">
      <c r="A38" s="38"/>
      <c r="B38" s="1"/>
      <c r="C38" s="1"/>
    </row>
    <row r="39" spans="1:3" ht="11.45" customHeight="1" x14ac:dyDescent="0.2">
      <c r="A39" s="38"/>
      <c r="B39" s="1"/>
      <c r="C39" s="1"/>
    </row>
    <row r="40" spans="1:3" ht="11.45" customHeight="1" x14ac:dyDescent="0.2">
      <c r="A40" s="38"/>
      <c r="B40" s="1"/>
      <c r="C40" s="1"/>
    </row>
    <row r="42" spans="1:3" ht="11.45" customHeight="1" x14ac:dyDescent="0.2">
      <c r="A42" s="38"/>
      <c r="B42" s="1"/>
      <c r="C42" s="1"/>
    </row>
    <row r="43" spans="1:3" ht="11.45" customHeight="1" x14ac:dyDescent="0.2">
      <c r="A43" s="38"/>
      <c r="B43" s="1"/>
      <c r="C43" s="1"/>
    </row>
    <row r="44" spans="1:3" ht="11.45" customHeight="1" x14ac:dyDescent="0.2">
      <c r="A44" s="38"/>
      <c r="B44" s="1"/>
      <c r="C44" s="1"/>
    </row>
    <row r="45" spans="1:3" ht="11.45" customHeight="1" x14ac:dyDescent="0.2">
      <c r="A45" s="38"/>
      <c r="B45" s="1"/>
      <c r="C45" s="1"/>
    </row>
    <row r="46" spans="1:3" ht="11.45" customHeight="1" x14ac:dyDescent="0.2">
      <c r="A46" s="38"/>
      <c r="B46" s="1"/>
      <c r="C46" s="1"/>
    </row>
    <row r="47" spans="1:3" ht="11.45" customHeight="1" x14ac:dyDescent="0.2">
      <c r="A47" s="38"/>
      <c r="B47" s="1"/>
      <c r="C47" s="1"/>
    </row>
    <row r="48" spans="1:3" ht="11.45" customHeight="1" x14ac:dyDescent="0.2">
      <c r="A48" s="38"/>
      <c r="B48" s="1"/>
      <c r="C48" s="1"/>
    </row>
    <row r="49" spans="1:3" ht="11.45" customHeight="1" x14ac:dyDescent="0.2">
      <c r="A49" s="38"/>
      <c r="B49" s="1"/>
      <c r="C49" s="1"/>
    </row>
    <row r="50" spans="1:3" ht="11.45" customHeight="1" x14ac:dyDescent="0.2">
      <c r="A50" s="38"/>
      <c r="B50" s="1"/>
      <c r="C50" s="1"/>
    </row>
    <row r="51" spans="1:3" ht="11.45" customHeight="1" x14ac:dyDescent="0.2">
      <c r="A51" s="38"/>
      <c r="B51" s="1"/>
      <c r="C51" s="1"/>
    </row>
    <row r="53" spans="1:3" ht="11.45" customHeight="1" x14ac:dyDescent="0.2">
      <c r="A53" s="38"/>
      <c r="B53" s="1"/>
      <c r="C53" s="1"/>
    </row>
    <row r="54" spans="1:3" ht="11.45" customHeight="1" x14ac:dyDescent="0.2">
      <c r="A54" s="38"/>
      <c r="B54" s="1"/>
      <c r="C54" s="1"/>
    </row>
    <row r="55" spans="1:3" ht="11.45" customHeight="1" x14ac:dyDescent="0.2">
      <c r="A55" s="38"/>
      <c r="B55" s="1"/>
      <c r="C55" s="1"/>
    </row>
    <row r="56" spans="1:3" ht="11.45" customHeight="1" x14ac:dyDescent="0.2">
      <c r="A56" s="38"/>
      <c r="B56" s="1"/>
      <c r="C56" s="1"/>
    </row>
    <row r="57" spans="1:3" ht="11.45" customHeight="1" x14ac:dyDescent="0.2">
      <c r="A57" s="38"/>
      <c r="B57" s="1"/>
      <c r="C57" s="1"/>
    </row>
    <row r="58" spans="1:3" ht="11.45" customHeight="1" x14ac:dyDescent="0.2">
      <c r="A58" s="38"/>
      <c r="B58" s="1"/>
      <c r="C58" s="1"/>
    </row>
    <row r="59" spans="1:3" ht="11.45" customHeight="1" x14ac:dyDescent="0.2">
      <c r="A59" s="38"/>
      <c r="B59" s="1"/>
      <c r="C59" s="1"/>
    </row>
    <row r="60" spans="1:3" ht="11.45" customHeight="1" x14ac:dyDescent="0.2">
      <c r="A60" s="38"/>
      <c r="B60" s="1"/>
      <c r="C60" s="1"/>
    </row>
    <row r="61" spans="1:3" ht="11.45" customHeight="1" x14ac:dyDescent="0.2">
      <c r="A61" s="38"/>
      <c r="B61" s="1"/>
      <c r="C61" s="1"/>
    </row>
    <row r="62" spans="1:3" ht="11.45" customHeight="1" x14ac:dyDescent="0.2">
      <c r="A62" s="38"/>
      <c r="B62" s="1"/>
      <c r="C62" s="1"/>
    </row>
    <row r="64" spans="1:3" ht="11.45" customHeight="1" x14ac:dyDescent="0.2">
      <c r="A64" s="38"/>
      <c r="B64" s="1"/>
      <c r="C64" s="1"/>
    </row>
    <row r="65" spans="1:3" ht="11.45" customHeight="1" x14ac:dyDescent="0.2">
      <c r="A65" s="38"/>
      <c r="B65" s="1"/>
      <c r="C65" s="1"/>
    </row>
    <row r="66" spans="1:3" ht="11.45" customHeight="1" x14ac:dyDescent="0.2">
      <c r="A66" s="38"/>
      <c r="B66" s="1"/>
      <c r="C66" s="1"/>
    </row>
    <row r="67" spans="1:3" ht="11.45" customHeight="1" x14ac:dyDescent="0.2">
      <c r="A67" s="38"/>
      <c r="B67" s="1"/>
      <c r="C67" s="1"/>
    </row>
    <row r="68" spans="1:3" ht="11.45" customHeight="1" x14ac:dyDescent="0.2">
      <c r="A68" s="38"/>
      <c r="B68" s="1"/>
      <c r="C68" s="1"/>
    </row>
    <row r="69" spans="1:3" ht="11.45" customHeight="1" x14ac:dyDescent="0.2">
      <c r="A69" s="38"/>
      <c r="B69" s="1"/>
      <c r="C69" s="1"/>
    </row>
    <row r="70" spans="1:3" ht="11.45" customHeight="1" x14ac:dyDescent="0.2">
      <c r="A70" s="38"/>
      <c r="B70" s="1"/>
      <c r="C70" s="1"/>
    </row>
    <row r="71" spans="1:3" ht="11.45" customHeight="1" x14ac:dyDescent="0.2">
      <c r="A71" s="38"/>
      <c r="B71" s="1"/>
      <c r="C71" s="1"/>
    </row>
    <row r="72" spans="1:3" ht="11.45" customHeight="1" x14ac:dyDescent="0.2">
      <c r="A72" s="38"/>
      <c r="B72" s="1"/>
      <c r="C72" s="1"/>
    </row>
    <row r="73" spans="1:3" ht="11.45" customHeight="1" x14ac:dyDescent="0.2">
      <c r="A73" s="38"/>
      <c r="B73" s="1"/>
      <c r="C73" s="1"/>
    </row>
    <row r="75" spans="1:3" ht="11.45" customHeight="1" x14ac:dyDescent="0.2">
      <c r="A75" s="38"/>
      <c r="B75" s="1"/>
      <c r="C75" s="1"/>
    </row>
    <row r="76" spans="1:3" ht="11.45" customHeight="1" x14ac:dyDescent="0.2">
      <c r="A76" s="38"/>
      <c r="B76" s="1"/>
      <c r="C76" s="1"/>
    </row>
    <row r="77" spans="1:3" ht="11.45" customHeight="1" x14ac:dyDescent="0.2">
      <c r="A77" s="38"/>
      <c r="B77" s="1"/>
      <c r="C77" s="1"/>
    </row>
    <row r="78" spans="1:3" ht="11.45" customHeight="1" x14ac:dyDescent="0.2">
      <c r="A78" s="38"/>
      <c r="B78" s="1"/>
      <c r="C78" s="1"/>
    </row>
    <row r="79" spans="1:3" ht="11.45" customHeight="1" x14ac:dyDescent="0.2">
      <c r="A79" s="38"/>
      <c r="B79" s="1"/>
      <c r="C79" s="1"/>
    </row>
    <row r="80" spans="1:3" ht="11.45" customHeight="1" x14ac:dyDescent="0.2">
      <c r="A80" s="38"/>
      <c r="B80" s="1"/>
      <c r="C80" s="1"/>
    </row>
    <row r="81" spans="1:3" ht="11.45" customHeight="1" x14ac:dyDescent="0.2">
      <c r="A81" s="38"/>
      <c r="B81" s="1"/>
      <c r="C81" s="1"/>
    </row>
    <row r="82" spans="1:3" ht="11.45" customHeight="1" x14ac:dyDescent="0.2">
      <c r="A82" s="38"/>
      <c r="B82" s="1"/>
      <c r="C82" s="1"/>
    </row>
    <row r="83" spans="1:3" ht="11.45" customHeight="1" x14ac:dyDescent="0.2">
      <c r="A83" s="38"/>
      <c r="B83" s="1"/>
      <c r="C83" s="1"/>
    </row>
    <row r="84" spans="1:3" ht="11.45" customHeight="1" x14ac:dyDescent="0.2">
      <c r="A84" s="38"/>
      <c r="B84" s="1"/>
      <c r="C84" s="1"/>
    </row>
    <row r="86" spans="1:3" ht="11.45" customHeight="1" x14ac:dyDescent="0.2">
      <c r="A86" s="38"/>
      <c r="B86" s="1"/>
      <c r="C86" s="1"/>
    </row>
    <row r="87" spans="1:3" ht="11.45" customHeight="1" x14ac:dyDescent="0.2">
      <c r="A87" s="38"/>
      <c r="B87" s="1"/>
      <c r="C87" s="1"/>
    </row>
    <row r="88" spans="1:3" ht="11.45" customHeight="1" x14ac:dyDescent="0.2">
      <c r="A88" s="38"/>
      <c r="B88" s="1"/>
      <c r="C88" s="1"/>
    </row>
    <row r="89" spans="1:3" ht="11.45" customHeight="1" x14ac:dyDescent="0.2">
      <c r="A89" s="38"/>
      <c r="B89" s="1"/>
      <c r="C89" s="1"/>
    </row>
    <row r="90" spans="1:3" ht="11.45" customHeight="1" x14ac:dyDescent="0.2">
      <c r="A90" s="38"/>
      <c r="B90" s="1"/>
      <c r="C90" s="1"/>
    </row>
    <row r="91" spans="1:3" ht="11.45" customHeight="1" x14ac:dyDescent="0.2">
      <c r="A91" s="38"/>
      <c r="B91" s="1"/>
      <c r="C91" s="1"/>
    </row>
    <row r="92" spans="1:3" ht="11.45" customHeight="1" x14ac:dyDescent="0.2">
      <c r="A92" s="38"/>
      <c r="B92" s="1"/>
      <c r="C92" s="1"/>
    </row>
    <row r="93" spans="1:3" ht="11.45" customHeight="1" x14ac:dyDescent="0.2">
      <c r="A93" s="38"/>
      <c r="B93" s="1"/>
      <c r="C93" s="1"/>
    </row>
    <row r="94" spans="1:3" ht="11.45" customHeight="1" x14ac:dyDescent="0.2">
      <c r="A94" s="38"/>
      <c r="B94" s="1"/>
      <c r="C94" s="1"/>
    </row>
    <row r="95" spans="1:3" ht="11.45" customHeight="1" x14ac:dyDescent="0.2">
      <c r="A95" s="38"/>
      <c r="B95" s="1"/>
      <c r="C95" s="1"/>
    </row>
    <row r="97" spans="1:3" ht="11.45" customHeight="1" x14ac:dyDescent="0.2">
      <c r="A97" s="38"/>
      <c r="B97" s="1"/>
      <c r="C97" s="1"/>
    </row>
    <row r="98" spans="1:3" ht="11.45" customHeight="1" x14ac:dyDescent="0.2">
      <c r="A98" s="38"/>
      <c r="B98" s="1"/>
      <c r="C98" s="1"/>
    </row>
    <row r="99" spans="1:3" ht="11.45" customHeight="1" x14ac:dyDescent="0.2">
      <c r="A99" s="38"/>
      <c r="B99" s="1"/>
      <c r="C99" s="1"/>
    </row>
    <row r="100" spans="1:3" ht="11.45" customHeight="1" x14ac:dyDescent="0.2">
      <c r="A100" s="38"/>
      <c r="B100" s="1"/>
      <c r="C100" s="1"/>
    </row>
    <row r="101" spans="1:3" ht="11.45" customHeight="1" x14ac:dyDescent="0.2">
      <c r="A101" s="38"/>
      <c r="B101" s="1"/>
      <c r="C101" s="1"/>
    </row>
    <row r="102" spans="1:3" ht="11.45" customHeight="1" x14ac:dyDescent="0.2">
      <c r="A102" s="38"/>
      <c r="B102" s="1"/>
      <c r="C102" s="1"/>
    </row>
    <row r="103" spans="1:3" ht="11.45" customHeight="1" x14ac:dyDescent="0.2">
      <c r="A103" s="38"/>
      <c r="B103" s="1"/>
      <c r="C103" s="1"/>
    </row>
    <row r="104" spans="1:3" ht="11.45" customHeight="1" x14ac:dyDescent="0.2">
      <c r="A104" s="38"/>
      <c r="B104" s="1"/>
      <c r="C104" s="1"/>
    </row>
    <row r="105" spans="1:3" ht="11.45" customHeight="1" x14ac:dyDescent="0.2">
      <c r="A105" s="38"/>
      <c r="B105" s="1"/>
      <c r="C105" s="1"/>
    </row>
    <row r="106" spans="1:3" ht="11.45" customHeight="1" x14ac:dyDescent="0.2">
      <c r="A106" s="38"/>
      <c r="B106" s="1"/>
      <c r="C106" s="1"/>
    </row>
    <row r="108" spans="1:3" ht="11.45" customHeight="1" x14ac:dyDescent="0.2">
      <c r="A108" s="38"/>
      <c r="B108" s="1"/>
      <c r="C108" s="1"/>
    </row>
    <row r="109" spans="1:3" ht="11.45" customHeight="1" x14ac:dyDescent="0.2">
      <c r="A109" s="38"/>
      <c r="B109" s="1"/>
      <c r="C109" s="1"/>
    </row>
    <row r="110" spans="1:3" ht="11.45" customHeight="1" x14ac:dyDescent="0.2">
      <c r="A110" s="38"/>
      <c r="B110" s="1"/>
      <c r="C110" s="1"/>
    </row>
    <row r="111" spans="1:3" ht="11.45" customHeight="1" x14ac:dyDescent="0.2">
      <c r="A111" s="38"/>
      <c r="B111" s="1"/>
      <c r="C111" s="1"/>
    </row>
    <row r="112" spans="1:3" ht="11.45" customHeight="1" x14ac:dyDescent="0.2">
      <c r="A112" s="38"/>
      <c r="B112" s="1"/>
      <c r="C112" s="1"/>
    </row>
    <row r="113" spans="1:3" ht="11.45" customHeight="1" x14ac:dyDescent="0.2">
      <c r="A113" s="38"/>
      <c r="B113" s="1"/>
      <c r="C113" s="1"/>
    </row>
    <row r="114" spans="1:3" ht="11.45" customHeight="1" x14ac:dyDescent="0.2">
      <c r="A114" s="38"/>
      <c r="B114" s="1"/>
      <c r="C114" s="1"/>
    </row>
    <row r="115" spans="1:3" ht="11.45" customHeight="1" x14ac:dyDescent="0.2">
      <c r="A115" s="38"/>
      <c r="B115" s="1"/>
      <c r="C115" s="1"/>
    </row>
    <row r="116" spans="1:3" ht="11.45" customHeight="1" x14ac:dyDescent="0.2">
      <c r="A116" s="38"/>
      <c r="B116" s="1"/>
      <c r="C116" s="1"/>
    </row>
    <row r="117" spans="1:3" ht="11.45" customHeight="1" x14ac:dyDescent="0.2">
      <c r="A117" s="38"/>
      <c r="B117" s="1"/>
      <c r="C117" s="1"/>
    </row>
    <row r="119" spans="1:3" ht="11.45" customHeight="1" x14ac:dyDescent="0.2">
      <c r="A119" s="38"/>
      <c r="B119" s="1"/>
      <c r="C119" s="1"/>
    </row>
    <row r="120" spans="1:3" ht="11.45" customHeight="1" x14ac:dyDescent="0.2">
      <c r="A120" s="38"/>
      <c r="B120" s="1"/>
      <c r="C120" s="1"/>
    </row>
    <row r="121" spans="1:3" ht="11.45" customHeight="1" x14ac:dyDescent="0.2">
      <c r="A121" s="38"/>
      <c r="B121" s="1"/>
      <c r="C121" s="1"/>
    </row>
    <row r="122" spans="1:3" ht="11.45" customHeight="1" x14ac:dyDescent="0.2">
      <c r="A122" s="38"/>
      <c r="B122" s="1"/>
      <c r="C122" s="1"/>
    </row>
    <row r="123" spans="1:3" ht="11.45" customHeight="1" x14ac:dyDescent="0.2">
      <c r="A123" s="38"/>
      <c r="B123" s="1"/>
      <c r="C123" s="1"/>
    </row>
    <row r="124" spans="1:3" ht="11.45" customHeight="1" x14ac:dyDescent="0.2">
      <c r="A124" s="38"/>
      <c r="B124" s="1"/>
      <c r="C124" s="1"/>
    </row>
    <row r="125" spans="1:3" ht="11.45" customHeight="1" x14ac:dyDescent="0.2">
      <c r="A125" s="38"/>
      <c r="B125" s="1"/>
      <c r="C125" s="1"/>
    </row>
    <row r="126" spans="1:3" ht="11.45" customHeight="1" x14ac:dyDescent="0.2">
      <c r="A126" s="38"/>
      <c r="B126" s="1"/>
      <c r="C126" s="1"/>
    </row>
    <row r="127" spans="1:3" ht="11.45" customHeight="1" x14ac:dyDescent="0.2">
      <c r="A127" s="38"/>
      <c r="B127" s="1"/>
      <c r="C127" s="1"/>
    </row>
    <row r="128" spans="1:3" ht="11.45" customHeight="1" x14ac:dyDescent="0.2">
      <c r="A128" s="38"/>
      <c r="B128" s="1"/>
      <c r="C128" s="1"/>
    </row>
    <row r="130" spans="1:3" ht="11.45" customHeight="1" x14ac:dyDescent="0.2">
      <c r="A130" s="38"/>
      <c r="B130" s="1"/>
      <c r="C130" s="1"/>
    </row>
    <row r="131" spans="1:3" ht="11.45" customHeight="1" x14ac:dyDescent="0.2">
      <c r="A131" s="38"/>
      <c r="B131" s="1"/>
      <c r="C131" s="1"/>
    </row>
    <row r="132" spans="1:3" ht="11.45" customHeight="1" x14ac:dyDescent="0.2">
      <c r="A132" s="38"/>
      <c r="B132" s="1"/>
      <c r="C132" s="1"/>
    </row>
    <row r="133" spans="1:3" ht="11.45" customHeight="1" x14ac:dyDescent="0.2">
      <c r="A133" s="38"/>
      <c r="B133" s="1"/>
      <c r="C133" s="1"/>
    </row>
    <row r="134" spans="1:3" ht="11.45" customHeight="1" x14ac:dyDescent="0.2">
      <c r="A134" s="38"/>
      <c r="B134" s="1"/>
      <c r="C134" s="1"/>
    </row>
    <row r="135" spans="1:3" ht="11.45" customHeight="1" x14ac:dyDescent="0.2">
      <c r="A135" s="38"/>
      <c r="B135" s="1"/>
      <c r="C135" s="1"/>
    </row>
    <row r="136" spans="1:3" ht="11.45" customHeight="1" x14ac:dyDescent="0.2">
      <c r="A136" s="38"/>
      <c r="B136" s="1"/>
      <c r="C136" s="1"/>
    </row>
    <row r="137" spans="1:3" ht="11.45" customHeight="1" x14ac:dyDescent="0.2">
      <c r="A137" s="38"/>
      <c r="B137" s="1"/>
      <c r="C137" s="1"/>
    </row>
    <row r="138" spans="1:3" ht="11.45" customHeight="1" x14ac:dyDescent="0.2">
      <c r="A138" s="38"/>
      <c r="B138" s="1"/>
      <c r="C138" s="1"/>
    </row>
    <row r="139" spans="1:3" ht="11.45" customHeight="1" x14ac:dyDescent="0.2">
      <c r="A139" s="38"/>
      <c r="B139" s="1"/>
      <c r="C139" s="1"/>
    </row>
    <row r="141" spans="1:3" ht="11.45" customHeight="1" x14ac:dyDescent="0.2">
      <c r="A141" s="38"/>
      <c r="B141" s="1"/>
      <c r="C141" s="1"/>
    </row>
    <row r="142" spans="1:3" ht="11.45" customHeight="1" x14ac:dyDescent="0.2">
      <c r="A142" s="38"/>
      <c r="B142" s="1"/>
      <c r="C142" s="1"/>
    </row>
    <row r="143" spans="1:3" ht="11.45" customHeight="1" x14ac:dyDescent="0.2">
      <c r="A143" s="38"/>
      <c r="B143" s="1"/>
      <c r="C143" s="1"/>
    </row>
    <row r="144" spans="1:3" ht="11.45" customHeight="1" x14ac:dyDescent="0.2">
      <c r="A144" s="38"/>
      <c r="B144" s="1"/>
      <c r="C144" s="1"/>
    </row>
    <row r="145" spans="1:3" ht="11.45" customHeight="1" x14ac:dyDescent="0.2">
      <c r="A145" s="38"/>
      <c r="B145" s="1"/>
      <c r="C145" s="1"/>
    </row>
    <row r="146" spans="1:3" ht="11.45" customHeight="1" x14ac:dyDescent="0.2">
      <c r="A146" s="38"/>
      <c r="B146" s="1"/>
      <c r="C146" s="1"/>
    </row>
    <row r="147" spans="1:3" ht="11.45" customHeight="1" x14ac:dyDescent="0.2">
      <c r="A147" s="38"/>
      <c r="B147" s="1"/>
      <c r="C147" s="1"/>
    </row>
    <row r="148" spans="1:3" ht="11.45" customHeight="1" x14ac:dyDescent="0.2">
      <c r="A148" s="38"/>
      <c r="B148" s="1"/>
      <c r="C148" s="1"/>
    </row>
    <row r="149" spans="1:3" ht="11.45" customHeight="1" x14ac:dyDescent="0.2">
      <c r="A149" s="38"/>
      <c r="B149" s="1"/>
      <c r="C149" s="1"/>
    </row>
    <row r="150" spans="1:3" ht="11.45" customHeight="1" x14ac:dyDescent="0.2">
      <c r="A150" s="38"/>
      <c r="B150" s="1"/>
      <c r="C150" s="1"/>
    </row>
    <row r="152" spans="1:3" ht="11.45" customHeight="1" x14ac:dyDescent="0.2">
      <c r="A152" s="38"/>
      <c r="B152" s="1"/>
      <c r="C152" s="1"/>
    </row>
    <row r="153" spans="1:3" ht="11.45" customHeight="1" x14ac:dyDescent="0.2">
      <c r="A153" s="38"/>
      <c r="B153" s="1"/>
      <c r="C153" s="1"/>
    </row>
    <row r="154" spans="1:3" ht="11.45" customHeight="1" x14ac:dyDescent="0.2">
      <c r="A154" s="38"/>
      <c r="B154" s="1"/>
      <c r="C154" s="1"/>
    </row>
    <row r="155" spans="1:3" ht="11.45" customHeight="1" x14ac:dyDescent="0.2">
      <c r="A155" s="38"/>
      <c r="B155" s="1"/>
      <c r="C155" s="1"/>
    </row>
    <row r="156" spans="1:3" ht="11.45" customHeight="1" x14ac:dyDescent="0.2">
      <c r="A156" s="38"/>
      <c r="B156" s="1"/>
      <c r="C156" s="1"/>
    </row>
    <row r="157" spans="1:3" ht="11.45" customHeight="1" x14ac:dyDescent="0.2">
      <c r="A157" s="38"/>
      <c r="B157" s="1"/>
      <c r="C157" s="1"/>
    </row>
    <row r="158" spans="1:3" ht="11.45" customHeight="1" x14ac:dyDescent="0.2">
      <c r="A158" s="38"/>
      <c r="B158" s="1"/>
      <c r="C158" s="1"/>
    </row>
    <row r="159" spans="1:3" ht="11.45" customHeight="1" x14ac:dyDescent="0.2">
      <c r="A159" s="38"/>
      <c r="B159" s="1"/>
      <c r="C159" s="1"/>
    </row>
    <row r="160" spans="1:3" ht="11.45" customHeight="1" x14ac:dyDescent="0.2">
      <c r="A160" s="38"/>
      <c r="B160" s="1"/>
      <c r="C160" s="1"/>
    </row>
    <row r="161" spans="1:18" ht="11.45" customHeight="1" x14ac:dyDescent="0.2">
      <c r="A161" s="38"/>
      <c r="B161" s="1"/>
      <c r="C161" s="1"/>
    </row>
    <row r="163" spans="1:18" ht="11.45" customHeight="1" x14ac:dyDescent="0.2">
      <c r="A163" s="38"/>
      <c r="B163" s="1"/>
      <c r="C163" s="1"/>
    </row>
    <row r="164" spans="1:18" ht="11.45" customHeight="1" x14ac:dyDescent="0.2">
      <c r="A164" s="38"/>
      <c r="B164" s="1"/>
      <c r="C164" s="1"/>
    </row>
    <row r="165" spans="1:18" ht="11.45" customHeight="1" x14ac:dyDescent="0.2">
      <c r="A165" s="38"/>
      <c r="B165" s="1"/>
      <c r="C165" s="1"/>
    </row>
    <row r="166" spans="1:18" ht="11.45" customHeight="1" x14ac:dyDescent="0.2">
      <c r="A166" s="38"/>
      <c r="B166" s="1"/>
      <c r="C166" s="1"/>
    </row>
    <row r="167" spans="1:18" ht="11.45" customHeight="1" x14ac:dyDescent="0.2">
      <c r="A167" s="38"/>
      <c r="B167" s="1"/>
      <c r="C167" s="1"/>
    </row>
    <row r="168" spans="1:18" ht="11.45" customHeight="1" x14ac:dyDescent="0.2">
      <c r="A168" s="38"/>
      <c r="B168" s="1"/>
      <c r="C168" s="1"/>
    </row>
    <row r="169" spans="1:18" ht="11.45" customHeight="1" x14ac:dyDescent="0.2">
      <c r="A169" s="38"/>
      <c r="B169" s="1"/>
      <c r="C169" s="1"/>
    </row>
    <row r="170" spans="1:18" ht="11.45" customHeight="1" x14ac:dyDescent="0.2">
      <c r="A170" s="38"/>
      <c r="B170" s="1"/>
      <c r="C170" s="1"/>
    </row>
    <row r="171" spans="1:18" ht="11.45" customHeight="1" x14ac:dyDescent="0.2">
      <c r="A171" s="38"/>
      <c r="B171" s="1"/>
      <c r="C171" s="1"/>
    </row>
    <row r="172" spans="1:18" ht="11.45" customHeight="1" x14ac:dyDescent="0.2">
      <c r="A172" s="38"/>
      <c r="B172" s="1"/>
      <c r="C172" s="1"/>
    </row>
    <row r="174" spans="1:18" ht="11.45" customHeight="1" x14ac:dyDescent="0.2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</row>
    <row r="175" spans="1:18" ht="11.45" customHeight="1" x14ac:dyDescent="0.2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</row>
    <row r="176" spans="1:18" ht="11.45" customHeight="1" x14ac:dyDescent="0.2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</row>
    <row r="177" spans="1:18" ht="11.45" customHeight="1" x14ac:dyDescent="0.2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</row>
    <row r="178" spans="1:18" ht="11.45" customHeight="1" x14ac:dyDescent="0.2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</row>
    <row r="179" spans="1:18" ht="11.45" customHeight="1" x14ac:dyDescent="0.2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</row>
    <row r="180" spans="1:18" ht="11.45" customHeight="1" x14ac:dyDescent="0.2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</row>
    <row r="181" spans="1:18" ht="11.45" customHeight="1" x14ac:dyDescent="0.2">
      <c r="A181" s="11"/>
      <c r="B181" s="11"/>
      <c r="C181" s="11"/>
    </row>
    <row r="182" spans="1:18" ht="11.45" customHeight="1" x14ac:dyDescent="0.2">
      <c r="A182" s="38"/>
      <c r="B182" s="1"/>
      <c r="C182" s="1"/>
    </row>
    <row r="183" spans="1:18" ht="11.45" customHeight="1" x14ac:dyDescent="0.2">
      <c r="A183" s="38"/>
      <c r="B183" s="1"/>
      <c r="C183" s="1"/>
    </row>
    <row r="184" spans="1:18" ht="11.45" customHeight="1" x14ac:dyDescent="0.2">
      <c r="A184" s="38"/>
      <c r="B184" s="1"/>
      <c r="C184" s="1"/>
    </row>
    <row r="185" spans="1:18" ht="11.45" customHeight="1" x14ac:dyDescent="0.2">
      <c r="A185" s="38"/>
      <c r="B185" s="1"/>
      <c r="C185" s="1"/>
    </row>
    <row r="187" spans="1:18" ht="11.45" customHeight="1" x14ac:dyDescent="0.2">
      <c r="A187" s="38"/>
      <c r="B187" s="61"/>
      <c r="C187" s="61"/>
    </row>
    <row r="188" spans="1:18" ht="11.45" customHeight="1" x14ac:dyDescent="0.2">
      <c r="A188" s="38"/>
      <c r="B188" s="1"/>
      <c r="C188" s="1"/>
    </row>
    <row r="189" spans="1:18" ht="11.45" customHeight="1" x14ac:dyDescent="0.2">
      <c r="A189" s="38"/>
      <c r="B189" s="1"/>
      <c r="C189" s="1"/>
    </row>
    <row r="190" spans="1:18" ht="11.45" customHeight="1" x14ac:dyDescent="0.2">
      <c r="A190" s="38"/>
      <c r="B190" s="1"/>
      <c r="C190" s="1"/>
    </row>
    <row r="192" spans="1:18" ht="11.45" customHeight="1" x14ac:dyDescent="0.2">
      <c r="A192" s="38"/>
      <c r="B192" s="61"/>
      <c r="C192" s="61"/>
    </row>
    <row r="193" spans="1:3" ht="11.45" customHeight="1" x14ac:dyDescent="0.2">
      <c r="A193" s="38"/>
      <c r="B193" s="1"/>
      <c r="C193" s="1"/>
    </row>
    <row r="194" spans="1:3" ht="11.45" customHeight="1" x14ac:dyDescent="0.2">
      <c r="A194" s="38"/>
      <c r="B194" s="1"/>
      <c r="C194" s="1"/>
    </row>
    <row r="195" spans="1:3" ht="11.45" customHeight="1" x14ac:dyDescent="0.2">
      <c r="A195" s="38"/>
      <c r="B195" s="1"/>
      <c r="C195" s="1"/>
    </row>
    <row r="196" spans="1:3" ht="11.45" customHeight="1" x14ac:dyDescent="0.2">
      <c r="A196" s="38"/>
      <c r="B196" s="1"/>
      <c r="C196" s="1"/>
    </row>
    <row r="197" spans="1:3" ht="11.45" customHeight="1" x14ac:dyDescent="0.2">
      <c r="A197" s="38"/>
      <c r="B197" s="1"/>
      <c r="C197" s="1"/>
    </row>
    <row r="198" spans="1:3" ht="11.45" customHeight="1" x14ac:dyDescent="0.2">
      <c r="A198" s="38"/>
      <c r="B198" s="1"/>
      <c r="C198" s="1"/>
    </row>
    <row r="199" spans="1:3" ht="11.45" customHeight="1" x14ac:dyDescent="0.2">
      <c r="A199" s="38"/>
      <c r="B199" s="1"/>
      <c r="C199" s="1"/>
    </row>
    <row r="200" spans="1:3" ht="11.45" customHeight="1" x14ac:dyDescent="0.2">
      <c r="A200" s="38"/>
      <c r="B200" s="1"/>
      <c r="C200" s="1"/>
    </row>
    <row r="202" spans="1:3" ht="11.45" customHeight="1" x14ac:dyDescent="0.2">
      <c r="A202" s="38"/>
      <c r="B202" s="61"/>
      <c r="C202" s="61"/>
    </row>
    <row r="203" spans="1:3" ht="11.45" customHeight="1" x14ac:dyDescent="0.2">
      <c r="A203" s="38"/>
      <c r="B203" s="1"/>
      <c r="C203" s="1"/>
    </row>
    <row r="204" spans="1:3" ht="11.45" customHeight="1" x14ac:dyDescent="0.2">
      <c r="A204" s="38"/>
      <c r="B204" s="1"/>
      <c r="C204" s="1"/>
    </row>
    <row r="205" spans="1:3" ht="11.45" customHeight="1" x14ac:dyDescent="0.2">
      <c r="A205" s="38"/>
      <c r="B205" s="1"/>
      <c r="C205" s="1"/>
    </row>
    <row r="206" spans="1:3" ht="11.45" customHeight="1" x14ac:dyDescent="0.2">
      <c r="A206" s="38"/>
      <c r="B206" s="1"/>
      <c r="C206" s="1"/>
    </row>
    <row r="207" spans="1:3" ht="11.45" customHeight="1" x14ac:dyDescent="0.2">
      <c r="A207" s="38"/>
      <c r="B207" s="1"/>
      <c r="C207" s="1"/>
    </row>
    <row r="208" spans="1:3" ht="11.45" customHeight="1" x14ac:dyDescent="0.2">
      <c r="A208" s="38"/>
      <c r="B208" s="1"/>
      <c r="C208" s="1"/>
    </row>
    <row r="209" spans="1:3" ht="11.45" customHeight="1" x14ac:dyDescent="0.2">
      <c r="A209" s="38"/>
      <c r="B209" s="1"/>
      <c r="C209" s="1"/>
    </row>
    <row r="210" spans="1:3" ht="11.45" customHeight="1" x14ac:dyDescent="0.2">
      <c r="A210" s="38"/>
      <c r="B210" s="1"/>
      <c r="C210" s="1"/>
    </row>
    <row r="212" spans="1:3" ht="11.45" customHeight="1" x14ac:dyDescent="0.2">
      <c r="A212" s="38"/>
      <c r="B212" s="61"/>
      <c r="C212" s="61"/>
    </row>
    <row r="213" spans="1:3" ht="11.45" customHeight="1" x14ac:dyDescent="0.2">
      <c r="A213" s="38"/>
      <c r="B213" s="1"/>
      <c r="C213" s="1"/>
    </row>
    <row r="214" spans="1:3" ht="11.45" customHeight="1" x14ac:dyDescent="0.2">
      <c r="A214" s="38"/>
      <c r="B214" s="1"/>
      <c r="C214" s="1"/>
    </row>
    <row r="215" spans="1:3" ht="11.45" customHeight="1" x14ac:dyDescent="0.2">
      <c r="A215" s="38"/>
      <c r="B215" s="1"/>
      <c r="C215" s="1"/>
    </row>
    <row r="216" spans="1:3" ht="11.45" customHeight="1" x14ac:dyDescent="0.2">
      <c r="A216" s="38"/>
      <c r="B216" s="1"/>
      <c r="C216" s="1"/>
    </row>
    <row r="217" spans="1:3" ht="11.45" customHeight="1" x14ac:dyDescent="0.2">
      <c r="A217" s="38"/>
      <c r="B217" s="1"/>
      <c r="C217" s="1"/>
    </row>
    <row r="218" spans="1:3" ht="11.45" customHeight="1" x14ac:dyDescent="0.2">
      <c r="A218" s="38"/>
      <c r="B218" s="1"/>
      <c r="C218" s="1"/>
    </row>
    <row r="219" spans="1:3" ht="11.45" customHeight="1" x14ac:dyDescent="0.2">
      <c r="A219" s="38"/>
      <c r="B219" s="1"/>
      <c r="C219" s="1"/>
    </row>
    <row r="220" spans="1:3" ht="11.45" customHeight="1" x14ac:dyDescent="0.2">
      <c r="A220" s="38"/>
      <c r="B220" s="1"/>
      <c r="C220" s="1"/>
    </row>
    <row r="221" spans="1:3" ht="11.45" customHeight="1" x14ac:dyDescent="0.2">
      <c r="A221" s="38"/>
      <c r="B221" s="1"/>
      <c r="C221" s="1"/>
    </row>
    <row r="222" spans="1:3" ht="11.45" customHeight="1" x14ac:dyDescent="0.2">
      <c r="A222" s="38"/>
      <c r="B222" s="1"/>
      <c r="C222" s="1"/>
    </row>
    <row r="224" spans="1:3" ht="11.45" customHeight="1" x14ac:dyDescent="0.2">
      <c r="A224" s="38"/>
      <c r="B224" s="61"/>
      <c r="C224" s="61"/>
    </row>
    <row r="225" spans="1:3" ht="11.45" customHeight="1" x14ac:dyDescent="0.2">
      <c r="A225" s="38"/>
      <c r="B225" s="1"/>
      <c r="C225" s="1"/>
    </row>
    <row r="226" spans="1:3" ht="11.45" customHeight="1" x14ac:dyDescent="0.2">
      <c r="A226" s="38"/>
      <c r="B226" s="1"/>
      <c r="C226" s="1"/>
    </row>
    <row r="227" spans="1:3" ht="11.45" customHeight="1" x14ac:dyDescent="0.2">
      <c r="A227" s="38"/>
      <c r="B227" s="1"/>
      <c r="C227" s="1"/>
    </row>
    <row r="228" spans="1:3" ht="11.45" customHeight="1" x14ac:dyDescent="0.2">
      <c r="A228" s="38"/>
      <c r="B228" s="1"/>
      <c r="C228" s="1"/>
    </row>
    <row r="229" spans="1:3" ht="11.45" customHeight="1" x14ac:dyDescent="0.2">
      <c r="A229" s="38"/>
      <c r="B229" s="1"/>
      <c r="C229" s="1"/>
    </row>
    <row r="230" spans="1:3" ht="11.45" customHeight="1" x14ac:dyDescent="0.2">
      <c r="A230" s="38"/>
      <c r="B230" s="1"/>
      <c r="C230" s="1"/>
    </row>
    <row r="231" spans="1:3" ht="11.45" customHeight="1" x14ac:dyDescent="0.2">
      <c r="A231" s="38"/>
      <c r="B231" s="1"/>
      <c r="C231" s="1"/>
    </row>
    <row r="232" spans="1:3" ht="11.45" customHeight="1" x14ac:dyDescent="0.2">
      <c r="A232" s="38"/>
      <c r="B232" s="1"/>
      <c r="C232" s="1"/>
    </row>
    <row r="233" spans="1:3" ht="11.45" customHeight="1" x14ac:dyDescent="0.2">
      <c r="A233" s="38"/>
      <c r="B233" s="1"/>
      <c r="C233" s="1"/>
    </row>
    <row r="234" spans="1:3" ht="11.45" customHeight="1" x14ac:dyDescent="0.2">
      <c r="A234" s="38"/>
      <c r="B234" s="1"/>
      <c r="C234" s="1"/>
    </row>
    <row r="236" spans="1:3" ht="11.45" customHeight="1" x14ac:dyDescent="0.2">
      <c r="A236" s="38"/>
      <c r="B236" s="61"/>
      <c r="C236" s="61"/>
    </row>
    <row r="237" spans="1:3" ht="11.45" customHeight="1" x14ac:dyDescent="0.2">
      <c r="A237" s="38"/>
      <c r="B237" s="1"/>
      <c r="C237" s="1"/>
    </row>
    <row r="238" spans="1:3" ht="11.45" customHeight="1" x14ac:dyDescent="0.2">
      <c r="A238" s="38"/>
      <c r="B238" s="1"/>
      <c r="C238" s="1"/>
    </row>
    <row r="239" spans="1:3" ht="11.45" customHeight="1" x14ac:dyDescent="0.2">
      <c r="A239" s="38"/>
      <c r="B239" s="1"/>
      <c r="C239" s="1"/>
    </row>
    <row r="240" spans="1:3" ht="11.45" customHeight="1" x14ac:dyDescent="0.2">
      <c r="A240" s="38"/>
      <c r="B240" s="1"/>
      <c r="C240" s="1"/>
    </row>
    <row r="241" spans="1:3" ht="11.45" customHeight="1" x14ac:dyDescent="0.2">
      <c r="A241" s="38"/>
      <c r="B241" s="1"/>
      <c r="C241" s="1"/>
    </row>
    <row r="242" spans="1:3" ht="11.45" customHeight="1" x14ac:dyDescent="0.2">
      <c r="A242" s="38"/>
      <c r="B242" s="1"/>
      <c r="C242" s="1"/>
    </row>
    <row r="243" spans="1:3" ht="11.45" customHeight="1" x14ac:dyDescent="0.2">
      <c r="A243" s="38"/>
      <c r="B243" s="1"/>
      <c r="C243" s="1"/>
    </row>
    <row r="244" spans="1:3" ht="11.45" customHeight="1" x14ac:dyDescent="0.2">
      <c r="A244" s="38"/>
      <c r="B244" s="1"/>
      <c r="C244" s="1"/>
    </row>
    <row r="245" spans="1:3" ht="11.45" customHeight="1" x14ac:dyDescent="0.2">
      <c r="A245" s="38"/>
      <c r="B245" s="1"/>
      <c r="C245" s="1"/>
    </row>
    <row r="246" spans="1:3" ht="11.45" customHeight="1" x14ac:dyDescent="0.2">
      <c r="A246" s="38"/>
      <c r="B246" s="1"/>
      <c r="C246" s="1"/>
    </row>
    <row r="248" spans="1:3" ht="11.45" customHeight="1" x14ac:dyDescent="0.2">
      <c r="A248" s="38"/>
      <c r="B248" s="61"/>
      <c r="C248" s="61"/>
    </row>
    <row r="249" spans="1:3" ht="11.45" customHeight="1" x14ac:dyDescent="0.2">
      <c r="A249" s="38"/>
      <c r="B249" s="1"/>
      <c r="C249" s="1"/>
    </row>
    <row r="250" spans="1:3" ht="11.45" customHeight="1" x14ac:dyDescent="0.2">
      <c r="A250" s="38"/>
      <c r="B250" s="1"/>
      <c r="C250" s="1"/>
    </row>
    <row r="251" spans="1:3" ht="11.45" customHeight="1" x14ac:dyDescent="0.2">
      <c r="A251" s="38"/>
      <c r="B251" s="1"/>
      <c r="C251" s="1"/>
    </row>
    <row r="252" spans="1:3" ht="11.45" customHeight="1" x14ac:dyDescent="0.2">
      <c r="A252" s="38"/>
      <c r="B252" s="1"/>
      <c r="C252" s="1"/>
    </row>
    <row r="253" spans="1:3" ht="11.45" customHeight="1" x14ac:dyDescent="0.2">
      <c r="A253" s="38"/>
      <c r="B253" s="1"/>
      <c r="C253" s="1"/>
    </row>
    <row r="254" spans="1:3" ht="11.45" customHeight="1" x14ac:dyDescent="0.2">
      <c r="A254" s="38"/>
      <c r="B254" s="1"/>
      <c r="C254" s="1"/>
    </row>
    <row r="255" spans="1:3" ht="11.45" customHeight="1" x14ac:dyDescent="0.2">
      <c r="A255" s="38"/>
      <c r="B255" s="1"/>
      <c r="C255" s="1"/>
    </row>
    <row r="256" spans="1:3" ht="11.45" customHeight="1" x14ac:dyDescent="0.2">
      <c r="A256" s="38"/>
      <c r="B256" s="1"/>
      <c r="C256" s="1"/>
    </row>
    <row r="257" spans="1:3" ht="11.45" customHeight="1" x14ac:dyDescent="0.2">
      <c r="A257" s="38"/>
      <c r="B257" s="1"/>
      <c r="C257" s="1"/>
    </row>
    <row r="258" spans="1:3" ht="11.45" customHeight="1" x14ac:dyDescent="0.2">
      <c r="A258" s="38"/>
      <c r="B258" s="1"/>
      <c r="C258" s="1"/>
    </row>
  </sheetData>
  <mergeCells count="3">
    <mergeCell ref="A1:D1"/>
    <mergeCell ref="A2:A3"/>
    <mergeCell ref="B3:D3"/>
  </mergeCells>
  <phoneticPr fontId="4" type="noConversion"/>
  <printOptions horizontalCentered="1"/>
  <pageMargins left="0.75" right="0.65" top="0.5" bottom="0.5" header="0.5" footer="0.5"/>
  <pageSetup firstPageNumber="75" orientation="portrait" useFirstPageNumber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66FFCC"/>
    <pageSetUpPr fitToPage="1"/>
  </sheetPr>
  <dimension ref="A1:AM22"/>
  <sheetViews>
    <sheetView zoomScale="130" zoomScaleNormal="130" workbookViewId="0">
      <selection sqref="A1:P1"/>
    </sheetView>
  </sheetViews>
  <sheetFormatPr defaultRowHeight="12.75" x14ac:dyDescent="0.2"/>
  <cols>
    <col min="1" max="1" width="9.42578125" customWidth="1"/>
    <col min="2" max="3" width="7.85546875" customWidth="1"/>
    <col min="4" max="4" width="4.140625" customWidth="1"/>
    <col min="5" max="7" width="9.140625" hidden="1" customWidth="1"/>
    <col min="8" max="8" width="10.5703125" customWidth="1"/>
    <col min="9" max="9" width="11" customWidth="1"/>
    <col min="10" max="10" width="9.140625" hidden="1" customWidth="1"/>
    <col min="11" max="11" width="6.140625" hidden="1" customWidth="1"/>
    <col min="12" max="13" width="9.140625" hidden="1" customWidth="1"/>
    <col min="14" max="15" width="7.5703125" customWidth="1"/>
    <col min="16" max="16" width="4.5703125" customWidth="1"/>
    <col min="18" max="18" width="8.5703125" customWidth="1"/>
  </cols>
  <sheetData>
    <row r="1" spans="1:39" s="152" customFormat="1" ht="16.5" customHeight="1" x14ac:dyDescent="0.2">
      <c r="A1" s="527" t="s">
        <v>298</v>
      </c>
      <c r="B1" s="527"/>
      <c r="C1" s="527"/>
      <c r="D1" s="527"/>
      <c r="E1" s="527"/>
      <c r="F1" s="527"/>
      <c r="G1" s="527"/>
      <c r="H1" s="527"/>
      <c r="I1" s="527"/>
      <c r="J1" s="527"/>
      <c r="K1" s="527"/>
      <c r="L1" s="527"/>
      <c r="M1" s="527"/>
      <c r="N1" s="527"/>
      <c r="O1" s="527"/>
      <c r="P1" s="527"/>
      <c r="Q1" s="155"/>
      <c r="R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  <c r="AJ1" s="156"/>
      <c r="AK1" s="156"/>
      <c r="AL1" s="156"/>
      <c r="AM1" s="156"/>
    </row>
    <row r="2" spans="1:39" ht="13.9" customHeight="1" x14ac:dyDescent="0.2">
      <c r="A2" s="488" t="s">
        <v>4</v>
      </c>
      <c r="B2" s="488" t="s">
        <v>198</v>
      </c>
      <c r="C2" s="488"/>
      <c r="D2" s="488"/>
      <c r="E2" s="488"/>
      <c r="F2" s="488"/>
      <c r="G2" s="488"/>
      <c r="H2" s="488" t="s">
        <v>175</v>
      </c>
      <c r="I2" s="488"/>
      <c r="J2" s="488"/>
      <c r="K2" s="488"/>
      <c r="L2" s="488"/>
      <c r="M2" s="488"/>
      <c r="N2" s="488" t="s">
        <v>176</v>
      </c>
      <c r="O2" s="488"/>
      <c r="P2" s="488"/>
      <c r="Q2" s="2"/>
      <c r="R2" s="416" t="s">
        <v>316</v>
      </c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</row>
    <row r="3" spans="1:39" ht="13.9" customHeight="1" x14ac:dyDescent="0.2">
      <c r="A3" s="500"/>
      <c r="B3" s="494" t="s">
        <v>177</v>
      </c>
      <c r="C3" s="494"/>
      <c r="D3" s="494"/>
      <c r="E3" s="494"/>
      <c r="F3" s="494"/>
      <c r="G3" s="494"/>
      <c r="H3" s="494"/>
      <c r="I3" s="494"/>
      <c r="J3" s="494"/>
      <c r="K3" s="494"/>
      <c r="L3" s="494"/>
      <c r="M3" s="494"/>
      <c r="N3" s="494"/>
      <c r="O3" s="494"/>
      <c r="P3" s="494"/>
      <c r="Q3" s="2"/>
      <c r="R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</row>
    <row r="4" spans="1:39" ht="13.5" customHeight="1" x14ac:dyDescent="0.2">
      <c r="A4" s="313">
        <v>2011</v>
      </c>
      <c r="B4" s="526">
        <v>17.3</v>
      </c>
      <c r="C4" s="526"/>
      <c r="D4" s="526"/>
      <c r="E4" s="317"/>
      <c r="F4" s="317"/>
      <c r="G4" s="317"/>
      <c r="H4" s="526">
        <v>21.5</v>
      </c>
      <c r="I4" s="526"/>
      <c r="J4" s="526"/>
      <c r="K4" s="317"/>
      <c r="L4" s="317"/>
      <c r="M4" s="317"/>
      <c r="N4" s="526">
        <v>18.2</v>
      </c>
      <c r="O4" s="526"/>
      <c r="P4" s="526"/>
      <c r="Q4" s="45"/>
      <c r="R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</row>
    <row r="5" spans="1:39" ht="13.5" customHeight="1" x14ac:dyDescent="0.2">
      <c r="A5" s="313">
        <v>2012</v>
      </c>
      <c r="B5" s="526">
        <v>19.399999999999999</v>
      </c>
      <c r="C5" s="526"/>
      <c r="D5" s="526"/>
      <c r="E5" s="317"/>
      <c r="F5" s="317"/>
      <c r="G5" s="317"/>
      <c r="H5" s="526">
        <v>23</v>
      </c>
      <c r="I5" s="526"/>
      <c r="J5" s="526"/>
      <c r="K5" s="317"/>
      <c r="L5" s="317"/>
      <c r="M5" s="317"/>
      <c r="N5" s="526">
        <v>20</v>
      </c>
      <c r="O5" s="526"/>
      <c r="P5" s="526"/>
      <c r="Q5" s="45"/>
      <c r="R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</row>
    <row r="6" spans="1:39" ht="13.5" customHeight="1" x14ac:dyDescent="0.2">
      <c r="A6" s="313">
        <v>2013</v>
      </c>
      <c r="B6" s="526">
        <v>19.5</v>
      </c>
      <c r="C6" s="526"/>
      <c r="D6" s="526"/>
      <c r="E6" s="190"/>
      <c r="F6" s="190"/>
      <c r="G6" s="190"/>
      <c r="H6" s="526">
        <v>23.5</v>
      </c>
      <c r="I6" s="526"/>
      <c r="J6" s="526"/>
      <c r="K6" s="190"/>
      <c r="L6" s="190"/>
      <c r="M6" s="190"/>
      <c r="N6" s="526">
        <v>21</v>
      </c>
      <c r="O6" s="526"/>
      <c r="P6" s="526"/>
      <c r="Q6" s="45"/>
      <c r="R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</row>
    <row r="7" spans="1:39" ht="13.5" customHeight="1" x14ac:dyDescent="0.2">
      <c r="A7" s="313">
        <v>2014</v>
      </c>
      <c r="B7" s="526">
        <v>20</v>
      </c>
      <c r="C7" s="526"/>
      <c r="D7" s="526"/>
      <c r="E7" s="190"/>
      <c r="F7" s="190"/>
      <c r="G7" s="190"/>
      <c r="H7" s="526">
        <v>25.1</v>
      </c>
      <c r="I7" s="526"/>
      <c r="J7" s="526"/>
      <c r="K7" s="190"/>
      <c r="L7" s="190"/>
      <c r="M7" s="190"/>
      <c r="N7" s="526">
        <v>22.5</v>
      </c>
      <c r="O7" s="526"/>
      <c r="P7" s="526"/>
      <c r="Q7" s="45"/>
      <c r="R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</row>
    <row r="8" spans="1:39" ht="13.5" customHeight="1" x14ac:dyDescent="0.2">
      <c r="A8" s="313">
        <v>2015</v>
      </c>
      <c r="B8" s="526">
        <v>19.100000000000001</v>
      </c>
      <c r="C8" s="526"/>
      <c r="D8" s="526"/>
      <c r="E8" s="190"/>
      <c r="F8" s="190"/>
      <c r="G8" s="190"/>
      <c r="H8" s="526">
        <v>25.5</v>
      </c>
      <c r="I8" s="526"/>
      <c r="J8" s="526"/>
      <c r="K8" s="190"/>
      <c r="L8" s="190"/>
      <c r="M8" s="190"/>
      <c r="N8" s="526">
        <v>23.5</v>
      </c>
      <c r="O8" s="526"/>
      <c r="P8" s="526"/>
      <c r="Q8" s="45"/>
      <c r="R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</row>
    <row r="9" spans="1:39" ht="13.5" customHeight="1" x14ac:dyDescent="0.2">
      <c r="A9" s="313">
        <v>2016</v>
      </c>
      <c r="B9" s="526">
        <v>23</v>
      </c>
      <c r="C9" s="526"/>
      <c r="D9" s="526"/>
      <c r="E9" s="190"/>
      <c r="F9" s="190"/>
      <c r="G9" s="190"/>
      <c r="H9" s="526">
        <v>23.5</v>
      </c>
      <c r="I9" s="526"/>
      <c r="J9" s="526"/>
      <c r="K9" s="190"/>
      <c r="L9" s="190"/>
      <c r="M9" s="190"/>
      <c r="N9" s="526">
        <v>21.5</v>
      </c>
      <c r="O9" s="526"/>
      <c r="P9" s="526"/>
      <c r="Q9" s="45"/>
      <c r="R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</row>
    <row r="10" spans="1:39" ht="13.5" customHeight="1" x14ac:dyDescent="0.2">
      <c r="A10" s="313">
        <v>2017</v>
      </c>
      <c r="B10" s="526">
        <v>20.6</v>
      </c>
      <c r="C10" s="526"/>
      <c r="D10" s="526"/>
      <c r="E10" s="190"/>
      <c r="F10" s="190"/>
      <c r="G10" s="190"/>
      <c r="H10" s="526">
        <v>28</v>
      </c>
      <c r="I10" s="526"/>
      <c r="J10" s="526"/>
      <c r="K10" s="190"/>
      <c r="L10" s="190"/>
      <c r="M10" s="190"/>
      <c r="N10" s="526">
        <v>19.5</v>
      </c>
      <c r="O10" s="526"/>
      <c r="P10" s="526"/>
      <c r="Q10" s="45"/>
      <c r="R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</row>
    <row r="11" spans="1:39" ht="13.5" customHeight="1" x14ac:dyDescent="0.2">
      <c r="A11" s="314">
        <v>2018</v>
      </c>
      <c r="B11" s="526">
        <v>22.4</v>
      </c>
      <c r="C11" s="526"/>
      <c r="D11" s="526"/>
      <c r="E11" s="209"/>
      <c r="F11" s="209"/>
      <c r="G11" s="209"/>
      <c r="H11" s="526">
        <v>29</v>
      </c>
      <c r="I11" s="526"/>
      <c r="J11" s="526"/>
      <c r="K11" s="209"/>
      <c r="L11" s="209"/>
      <c r="M11" s="209"/>
      <c r="N11" s="526">
        <v>21</v>
      </c>
      <c r="O11" s="526"/>
      <c r="P11" s="526"/>
      <c r="Q11" s="45"/>
      <c r="R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</row>
    <row r="12" spans="1:39" ht="13.5" customHeight="1" x14ac:dyDescent="0.2">
      <c r="A12" s="314">
        <v>2019</v>
      </c>
      <c r="B12" s="526">
        <v>21.4</v>
      </c>
      <c r="C12" s="526"/>
      <c r="D12" s="526"/>
      <c r="E12" s="326"/>
      <c r="F12" s="326"/>
      <c r="G12" s="326"/>
      <c r="H12" s="526">
        <v>25</v>
      </c>
      <c r="I12" s="526"/>
      <c r="J12" s="326"/>
      <c r="K12" s="326"/>
      <c r="L12" s="326"/>
      <c r="M12" s="326"/>
      <c r="N12" s="526">
        <v>18.5</v>
      </c>
      <c r="O12" s="526"/>
      <c r="P12" s="526"/>
    </row>
    <row r="13" spans="1:39" ht="13.5" customHeight="1" thickBot="1" x14ac:dyDescent="0.25">
      <c r="A13" s="237">
        <v>2020</v>
      </c>
      <c r="B13" s="525">
        <v>23.5</v>
      </c>
      <c r="C13" s="525"/>
      <c r="D13" s="525"/>
      <c r="E13" s="211"/>
      <c r="F13" s="211"/>
      <c r="G13" s="211"/>
      <c r="H13" s="525">
        <v>27.5</v>
      </c>
      <c r="I13" s="525"/>
      <c r="J13" s="211"/>
      <c r="K13" s="211"/>
      <c r="L13" s="211"/>
      <c r="M13" s="211"/>
      <c r="N13" s="525">
        <v>19.5</v>
      </c>
      <c r="O13" s="525"/>
      <c r="P13" s="525"/>
    </row>
    <row r="14" spans="1:39" ht="24" customHeight="1" x14ac:dyDescent="0.2">
      <c r="A14" s="519" t="s">
        <v>288</v>
      </c>
      <c r="B14" s="519"/>
      <c r="C14" s="519"/>
      <c r="D14" s="519"/>
      <c r="E14" s="519"/>
      <c r="F14" s="519"/>
      <c r="G14" s="519"/>
      <c r="H14" s="519"/>
      <c r="I14" s="519"/>
      <c r="J14" s="519"/>
      <c r="K14" s="519"/>
      <c r="L14" s="519"/>
      <c r="M14" s="519"/>
      <c r="N14" s="519"/>
      <c r="O14" s="519"/>
      <c r="P14" s="519"/>
      <c r="Q14" s="129"/>
      <c r="R14" s="12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</row>
    <row r="15" spans="1:39" x14ac:dyDescent="0.2">
      <c r="A15" s="445" t="s">
        <v>201</v>
      </c>
      <c r="B15" s="45"/>
      <c r="C15" s="45"/>
      <c r="E15" s="45"/>
      <c r="F15" s="45"/>
      <c r="G15" s="45"/>
      <c r="H15" s="45"/>
      <c r="I15" s="45"/>
      <c r="J15" s="45"/>
      <c r="L15" s="45"/>
      <c r="M15" s="45"/>
      <c r="N15" s="45"/>
      <c r="O15" s="45"/>
      <c r="P15" s="45"/>
      <c r="Q15" s="141"/>
      <c r="R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</row>
    <row r="16" spans="1:39" x14ac:dyDescent="0.2">
      <c r="A16" s="109"/>
      <c r="B16" s="1"/>
      <c r="C16" s="1"/>
      <c r="D16" s="1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</row>
    <row r="17" spans="1:39" x14ac:dyDescent="0.2">
      <c r="A17" s="99"/>
    </row>
    <row r="22" spans="1:39" x14ac:dyDescent="0.2">
      <c r="R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3"/>
      <c r="AK22" s="53"/>
      <c r="AL22" s="53"/>
      <c r="AM22" s="53"/>
    </row>
  </sheetData>
  <mergeCells count="37">
    <mergeCell ref="A1:P1"/>
    <mergeCell ref="H13:I13"/>
    <mergeCell ref="N13:P13"/>
    <mergeCell ref="B5:D5"/>
    <mergeCell ref="B6:D6"/>
    <mergeCell ref="B7:D7"/>
    <mergeCell ref="B12:D12"/>
    <mergeCell ref="H12:I12"/>
    <mergeCell ref="B10:D10"/>
    <mergeCell ref="A2:A3"/>
    <mergeCell ref="B2:G2"/>
    <mergeCell ref="H2:M2"/>
    <mergeCell ref="N2:P2"/>
    <mergeCell ref="B3:P3"/>
    <mergeCell ref="N4:P4"/>
    <mergeCell ref="N5:P5"/>
    <mergeCell ref="N6:P6"/>
    <mergeCell ref="B4:D4"/>
    <mergeCell ref="H6:J6"/>
    <mergeCell ref="H5:J5"/>
    <mergeCell ref="H4:J4"/>
    <mergeCell ref="N10:P10"/>
    <mergeCell ref="N7:P7"/>
    <mergeCell ref="N8:P8"/>
    <mergeCell ref="N9:P9"/>
    <mergeCell ref="B8:D8"/>
    <mergeCell ref="B9:D9"/>
    <mergeCell ref="H10:J10"/>
    <mergeCell ref="H9:J9"/>
    <mergeCell ref="H8:J8"/>
    <mergeCell ref="H7:J7"/>
    <mergeCell ref="A14:P14"/>
    <mergeCell ref="B13:D13"/>
    <mergeCell ref="B11:D11"/>
    <mergeCell ref="N12:P12"/>
    <mergeCell ref="N11:P11"/>
    <mergeCell ref="H11:J11"/>
  </mergeCells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66FFCC"/>
    <pageSetUpPr fitToPage="1"/>
  </sheetPr>
  <dimension ref="A1:U277"/>
  <sheetViews>
    <sheetView zoomScaleNormal="100" workbookViewId="0">
      <selection sqref="A1:J1"/>
    </sheetView>
  </sheetViews>
  <sheetFormatPr defaultColWidth="9.140625" defaultRowHeight="11.45" customHeight="1" x14ac:dyDescent="0.2"/>
  <cols>
    <col min="1" max="1" width="8.7109375" style="7" customWidth="1"/>
    <col min="2" max="2" width="10.42578125" style="7" bestFit="1" customWidth="1"/>
    <col min="3" max="3" width="7.28515625" style="7" customWidth="1"/>
    <col min="4" max="4" width="8.42578125" style="7" customWidth="1"/>
    <col min="5" max="5" width="10.42578125" style="7" bestFit="1" customWidth="1"/>
    <col min="6" max="6" width="6.85546875" style="7" customWidth="1"/>
    <col min="7" max="7" width="7.140625" style="7" customWidth="1"/>
    <col min="8" max="8" width="17.42578125" style="7" customWidth="1"/>
    <col min="9" max="9" width="5.42578125" style="7" customWidth="1"/>
    <col min="10" max="10" width="4.28515625" style="7" customWidth="1"/>
    <col min="11" max="11" width="10.7109375" style="7" customWidth="1"/>
    <col min="12" max="12" width="9.140625" style="7"/>
    <col min="13" max="21" width="9.140625" style="45"/>
    <col min="22" max="16384" width="9.140625" style="7"/>
  </cols>
  <sheetData>
    <row r="1" spans="1:21" s="2" customFormat="1" ht="16.5" customHeight="1" x14ac:dyDescent="0.2">
      <c r="A1" s="492" t="s">
        <v>305</v>
      </c>
      <c r="B1" s="492"/>
      <c r="C1" s="492"/>
      <c r="D1" s="492"/>
      <c r="E1" s="492"/>
      <c r="F1" s="492"/>
      <c r="G1" s="492"/>
      <c r="H1" s="492"/>
      <c r="I1" s="492"/>
      <c r="J1" s="492"/>
      <c r="K1" s="394"/>
      <c r="L1" s="92"/>
      <c r="M1" s="92"/>
      <c r="N1" s="92"/>
      <c r="O1" s="92"/>
      <c r="P1" s="92"/>
      <c r="Q1" s="92"/>
      <c r="R1" s="92"/>
      <c r="S1" s="92"/>
      <c r="T1" s="92"/>
      <c r="U1" s="92"/>
    </row>
    <row r="2" spans="1:21" s="2" customFormat="1" ht="13.15" customHeight="1" x14ac:dyDescent="0.2">
      <c r="A2" s="499" t="s">
        <v>4</v>
      </c>
      <c r="B2" s="499" t="s">
        <v>117</v>
      </c>
      <c r="C2" s="499" t="s">
        <v>118</v>
      </c>
      <c r="D2" s="574"/>
      <c r="E2" s="499" t="s">
        <v>119</v>
      </c>
      <c r="F2" s="574"/>
      <c r="G2" s="574"/>
      <c r="H2" s="574"/>
      <c r="I2" s="574"/>
      <c r="J2" s="574"/>
    </row>
    <row r="3" spans="1:21" ht="13.15" customHeight="1" x14ac:dyDescent="0.2">
      <c r="A3" s="544"/>
      <c r="B3" s="574"/>
      <c r="C3" s="574"/>
      <c r="D3" s="574"/>
      <c r="E3" s="390" t="s">
        <v>274</v>
      </c>
      <c r="F3" s="499" t="s">
        <v>120</v>
      </c>
      <c r="G3" s="499"/>
      <c r="H3" s="390" t="s">
        <v>183</v>
      </c>
      <c r="I3" s="499" t="s">
        <v>1</v>
      </c>
      <c r="J3" s="499"/>
      <c r="L3" s="423" t="s">
        <v>316</v>
      </c>
    </row>
    <row r="4" spans="1:21" ht="13.15" customHeight="1" x14ac:dyDescent="0.2">
      <c r="A4" s="545"/>
      <c r="B4" s="476" t="s">
        <v>20</v>
      </c>
      <c r="C4" s="575"/>
      <c r="D4" s="575"/>
      <c r="E4" s="575"/>
      <c r="F4" s="575"/>
      <c r="G4" s="575"/>
      <c r="H4" s="575"/>
      <c r="I4" s="575"/>
      <c r="J4" s="575"/>
    </row>
    <row r="5" spans="1:21" ht="13.9" customHeight="1" x14ac:dyDescent="0.2">
      <c r="A5" s="386">
        <v>2011</v>
      </c>
      <c r="B5" s="391">
        <v>600</v>
      </c>
      <c r="C5" s="535">
        <v>270</v>
      </c>
      <c r="D5" s="576"/>
      <c r="E5" s="391">
        <v>273</v>
      </c>
      <c r="F5" s="535">
        <v>45</v>
      </c>
      <c r="G5" s="576"/>
      <c r="H5" s="391">
        <v>12</v>
      </c>
      <c r="I5" s="535">
        <v>330</v>
      </c>
      <c r="J5" s="576"/>
      <c r="L5" s="45"/>
    </row>
    <row r="6" spans="1:21" ht="13.9" customHeight="1" x14ac:dyDescent="0.2">
      <c r="A6" s="386">
        <v>2012</v>
      </c>
      <c r="B6" s="391">
        <v>590</v>
      </c>
      <c r="C6" s="535">
        <v>260</v>
      </c>
      <c r="D6" s="576"/>
      <c r="E6" s="391">
        <v>275</v>
      </c>
      <c r="F6" s="535">
        <v>45</v>
      </c>
      <c r="G6" s="576"/>
      <c r="H6" s="391">
        <v>10</v>
      </c>
      <c r="I6" s="535">
        <v>330</v>
      </c>
      <c r="J6" s="576"/>
      <c r="L6" s="45"/>
    </row>
    <row r="7" spans="1:21" ht="13.9" customHeight="1" x14ac:dyDescent="0.2">
      <c r="A7" s="386">
        <v>2013</v>
      </c>
      <c r="B7" s="391">
        <v>570</v>
      </c>
      <c r="C7" s="535">
        <v>250</v>
      </c>
      <c r="D7" s="576"/>
      <c r="E7" s="391">
        <v>265</v>
      </c>
      <c r="F7" s="535">
        <v>45</v>
      </c>
      <c r="G7" s="576"/>
      <c r="H7" s="391">
        <v>10</v>
      </c>
      <c r="I7" s="535">
        <v>320</v>
      </c>
      <c r="J7" s="576"/>
      <c r="L7" s="45"/>
    </row>
    <row r="8" spans="1:21" ht="13.9" customHeight="1" x14ac:dyDescent="0.2">
      <c r="A8" s="386">
        <v>2014</v>
      </c>
      <c r="B8" s="391">
        <v>590</v>
      </c>
      <c r="C8" s="535">
        <v>265</v>
      </c>
      <c r="D8" s="576"/>
      <c r="E8" s="391">
        <v>270</v>
      </c>
      <c r="F8" s="535">
        <v>45</v>
      </c>
      <c r="G8" s="576"/>
      <c r="H8" s="391">
        <v>10</v>
      </c>
      <c r="I8" s="535">
        <v>325</v>
      </c>
      <c r="J8" s="576"/>
      <c r="L8" s="45"/>
    </row>
    <row r="9" spans="1:21" s="45" customFormat="1" ht="13.9" customHeight="1" x14ac:dyDescent="0.2">
      <c r="A9" s="386">
        <v>2015</v>
      </c>
      <c r="B9" s="391">
        <v>600</v>
      </c>
      <c r="C9" s="535">
        <v>270</v>
      </c>
      <c r="D9" s="576"/>
      <c r="E9" s="391">
        <v>275</v>
      </c>
      <c r="F9" s="535">
        <v>45</v>
      </c>
      <c r="G9" s="576"/>
      <c r="H9" s="391">
        <v>10</v>
      </c>
      <c r="I9" s="535">
        <v>330</v>
      </c>
      <c r="J9" s="576"/>
    </row>
    <row r="10" spans="1:21" s="45" customFormat="1" ht="13.9" customHeight="1" x14ac:dyDescent="0.2">
      <c r="A10" s="386">
        <v>2016</v>
      </c>
      <c r="B10" s="391">
        <v>575</v>
      </c>
      <c r="C10" s="535">
        <v>255</v>
      </c>
      <c r="D10" s="576"/>
      <c r="E10" s="391">
        <v>265</v>
      </c>
      <c r="F10" s="535">
        <v>45</v>
      </c>
      <c r="G10" s="576"/>
      <c r="H10" s="391">
        <v>10</v>
      </c>
      <c r="I10" s="535">
        <v>320</v>
      </c>
      <c r="J10" s="576"/>
    </row>
    <row r="11" spans="1:21" s="45" customFormat="1" ht="13.9" customHeight="1" x14ac:dyDescent="0.2">
      <c r="A11" s="386">
        <v>2017</v>
      </c>
      <c r="B11" s="391">
        <v>600</v>
      </c>
      <c r="C11" s="535">
        <v>270</v>
      </c>
      <c r="D11" s="576"/>
      <c r="E11" s="391">
        <v>275</v>
      </c>
      <c r="F11" s="535">
        <v>45</v>
      </c>
      <c r="G11" s="576"/>
      <c r="H11" s="391">
        <v>10</v>
      </c>
      <c r="I11" s="535">
        <v>330</v>
      </c>
      <c r="J11" s="576"/>
    </row>
    <row r="12" spans="1:21" s="45" customFormat="1" ht="13.9" customHeight="1" x14ac:dyDescent="0.2">
      <c r="A12" s="386">
        <v>2018</v>
      </c>
      <c r="B12" s="391">
        <v>570</v>
      </c>
      <c r="C12" s="535">
        <v>255</v>
      </c>
      <c r="D12" s="576"/>
      <c r="E12" s="391">
        <v>260</v>
      </c>
      <c r="F12" s="535">
        <v>45</v>
      </c>
      <c r="G12" s="576"/>
      <c r="H12" s="391">
        <v>10</v>
      </c>
      <c r="I12" s="535">
        <v>315</v>
      </c>
      <c r="J12" s="576"/>
    </row>
    <row r="13" spans="1:21" s="45" customFormat="1" ht="13.9" customHeight="1" x14ac:dyDescent="0.2">
      <c r="A13" s="386">
        <v>2019</v>
      </c>
      <c r="B13" s="391">
        <v>550</v>
      </c>
      <c r="C13" s="535">
        <v>245</v>
      </c>
      <c r="D13" s="576"/>
      <c r="E13" s="391">
        <v>250</v>
      </c>
      <c r="F13" s="535">
        <v>45</v>
      </c>
      <c r="G13" s="576"/>
      <c r="H13" s="391">
        <v>10</v>
      </c>
      <c r="I13" s="535">
        <v>305</v>
      </c>
      <c r="J13" s="576"/>
    </row>
    <row r="14" spans="1:21" s="45" customFormat="1" ht="13.9" customHeight="1" thickBot="1" x14ac:dyDescent="0.25">
      <c r="A14" s="387">
        <v>2020</v>
      </c>
      <c r="B14" s="392">
        <v>570</v>
      </c>
      <c r="C14" s="557">
        <v>255</v>
      </c>
      <c r="D14" s="577"/>
      <c r="E14" s="392">
        <v>260</v>
      </c>
      <c r="F14" s="557">
        <v>45</v>
      </c>
      <c r="G14" s="577"/>
      <c r="H14" s="392">
        <v>10</v>
      </c>
      <c r="I14" s="557">
        <v>315</v>
      </c>
      <c r="J14" s="577"/>
    </row>
    <row r="15" spans="1:21" ht="11.45" customHeight="1" x14ac:dyDescent="0.2">
      <c r="A15" s="17"/>
      <c r="B15" s="18"/>
      <c r="C15" s="18"/>
      <c r="D15" s="18"/>
      <c r="E15" s="18"/>
      <c r="F15" s="117"/>
      <c r="G15" s="117"/>
      <c r="H15" s="20"/>
      <c r="I15" s="20"/>
      <c r="J15" s="17"/>
    </row>
    <row r="16" spans="1:21" ht="11.45" customHeight="1" x14ac:dyDescent="0.2">
      <c r="A16" s="221"/>
      <c r="B16" s="183"/>
      <c r="C16" s="183"/>
      <c r="D16" s="183"/>
      <c r="E16" s="183"/>
      <c r="F16" s="183"/>
      <c r="G16" s="183"/>
      <c r="H16" s="183"/>
      <c r="I16" s="183"/>
      <c r="J16" s="48"/>
    </row>
    <row r="17" spans="1:21" ht="11.45" customHeight="1" x14ac:dyDescent="0.2">
      <c r="A17" s="19"/>
      <c r="B17" s="9"/>
      <c r="C17" s="29"/>
      <c r="D17" s="9"/>
      <c r="E17" s="60"/>
      <c r="F17" s="9"/>
      <c r="G17" s="9"/>
      <c r="H17" s="9"/>
      <c r="I17" s="9"/>
      <c r="J17" s="9"/>
      <c r="L17" s="71"/>
      <c r="M17" s="71"/>
      <c r="N17" s="71"/>
      <c r="O17" s="71"/>
      <c r="P17" s="71"/>
      <c r="Q17" s="71"/>
      <c r="R17" s="71"/>
      <c r="S17" s="71"/>
      <c r="T17" s="71"/>
      <c r="U17" s="71"/>
    </row>
    <row r="18" spans="1:21" ht="11.45" customHeight="1" x14ac:dyDescent="0.2">
      <c r="A18" s="19"/>
      <c r="B18" s="9"/>
      <c r="C18" s="95"/>
      <c r="D18" s="9"/>
      <c r="E18" s="9"/>
      <c r="F18" s="9"/>
      <c r="G18" s="9"/>
      <c r="H18" s="9"/>
      <c r="I18" s="9"/>
      <c r="J18" s="9"/>
    </row>
    <row r="19" spans="1:21" ht="11.45" customHeight="1" x14ac:dyDescent="0.2">
      <c r="A19" s="19"/>
      <c r="B19" s="9"/>
      <c r="C19" s="95"/>
      <c r="D19" s="9"/>
      <c r="E19" s="9"/>
      <c r="F19" s="9"/>
      <c r="G19" s="9"/>
      <c r="H19" s="9"/>
      <c r="I19" s="9"/>
      <c r="J19" s="9"/>
    </row>
    <row r="20" spans="1:21" ht="11.45" customHeight="1" x14ac:dyDescent="0.2">
      <c r="A20" s="19"/>
      <c r="B20" s="9"/>
      <c r="C20" s="9"/>
      <c r="D20" s="9"/>
      <c r="E20" s="9"/>
      <c r="F20" s="9"/>
      <c r="G20" s="9"/>
      <c r="H20" s="9"/>
      <c r="I20" s="9"/>
      <c r="J20" s="9"/>
    </row>
    <row r="21" spans="1:21" ht="11.45" customHeight="1" x14ac:dyDescent="0.2">
      <c r="A21" s="19"/>
      <c r="B21" s="9"/>
      <c r="C21" s="29"/>
      <c r="D21" s="9"/>
      <c r="E21" s="9"/>
      <c r="F21" s="9"/>
      <c r="G21" s="9"/>
      <c r="H21" s="9"/>
      <c r="I21" s="9"/>
      <c r="J21" s="9"/>
    </row>
    <row r="22" spans="1:21" ht="11.45" customHeight="1" x14ac:dyDescent="0.2">
      <c r="A22" s="19"/>
      <c r="B22" s="9"/>
      <c r="C22" s="9"/>
      <c r="D22" s="9"/>
      <c r="E22" s="9"/>
      <c r="F22" s="9"/>
      <c r="G22" s="9"/>
      <c r="H22" s="9"/>
      <c r="I22" s="9"/>
      <c r="J22" s="9"/>
    </row>
    <row r="23" spans="1:21" ht="11.45" customHeight="1" x14ac:dyDescent="0.2">
      <c r="A23" s="19"/>
      <c r="B23" s="9"/>
      <c r="C23" s="9"/>
      <c r="D23" s="9"/>
      <c r="E23" s="9"/>
      <c r="F23" s="9"/>
      <c r="G23" s="9"/>
      <c r="H23" s="9"/>
      <c r="I23" s="9"/>
      <c r="J23" s="9"/>
    </row>
    <row r="24" spans="1:21" ht="11.45" customHeight="1" x14ac:dyDescent="0.2">
      <c r="A24" s="19"/>
      <c r="B24" s="9"/>
      <c r="C24" s="9"/>
      <c r="D24" s="9"/>
      <c r="E24" s="9"/>
      <c r="F24" s="9"/>
      <c r="G24" s="9"/>
      <c r="H24" s="9"/>
      <c r="I24" s="9"/>
      <c r="J24" s="9"/>
    </row>
    <row r="25" spans="1:21" ht="11.45" customHeight="1" x14ac:dyDescent="0.2">
      <c r="A25" s="19"/>
      <c r="B25" s="9"/>
      <c r="C25" s="9"/>
      <c r="D25" s="9"/>
      <c r="E25" s="9"/>
      <c r="F25" s="9"/>
      <c r="G25" s="9"/>
      <c r="H25" s="9"/>
      <c r="I25" s="9"/>
      <c r="J25" s="9"/>
    </row>
    <row r="26" spans="1:21" ht="11.45" customHeight="1" x14ac:dyDescent="0.2">
      <c r="A26" s="34"/>
      <c r="B26" s="35"/>
      <c r="C26" s="35"/>
      <c r="D26" s="35"/>
      <c r="E26" s="35"/>
      <c r="F26" s="35"/>
      <c r="G26" s="35"/>
      <c r="H26" s="35"/>
      <c r="I26" s="35"/>
      <c r="J26" s="35"/>
      <c r="K26" s="37"/>
    </row>
    <row r="27" spans="1:21" ht="11.45" customHeight="1" x14ac:dyDescent="0.2">
      <c r="A27" s="572"/>
      <c r="B27" s="573"/>
      <c r="C27" s="573"/>
      <c r="D27" s="573"/>
      <c r="E27" s="573"/>
      <c r="F27" s="573"/>
      <c r="G27" s="573"/>
      <c r="H27" s="573"/>
      <c r="I27" s="573"/>
      <c r="J27" s="573"/>
    </row>
    <row r="28" spans="1:21" ht="11.45" customHeight="1" x14ac:dyDescent="0.2">
      <c r="A28" s="572"/>
      <c r="B28" s="573"/>
      <c r="C28" s="573"/>
      <c r="D28" s="573"/>
      <c r="E28" s="573"/>
      <c r="F28" s="573"/>
      <c r="G28" s="573"/>
      <c r="H28" s="573"/>
      <c r="I28" s="573"/>
      <c r="J28" s="573"/>
    </row>
    <row r="29" spans="1:21" ht="11.45" customHeight="1" x14ac:dyDescent="0.2">
      <c r="A29" s="572"/>
      <c r="B29" s="573"/>
      <c r="C29" s="573"/>
      <c r="D29" s="573"/>
      <c r="E29" s="573"/>
      <c r="F29" s="573"/>
      <c r="G29" s="573"/>
      <c r="H29" s="573"/>
      <c r="I29" s="573"/>
      <c r="J29" s="573"/>
    </row>
    <row r="30" spans="1:21" ht="30" customHeight="1" x14ac:dyDescent="0.2">
      <c r="A30" s="5"/>
    </row>
    <row r="31" spans="1:21" ht="11.45" customHeight="1" x14ac:dyDescent="0.2">
      <c r="A31" s="5"/>
      <c r="B31" s="1"/>
      <c r="C31" s="6"/>
      <c r="D31" s="1"/>
      <c r="E31" s="1"/>
      <c r="F31" s="1"/>
      <c r="G31" s="1"/>
      <c r="H31" s="1"/>
      <c r="I31" s="1"/>
    </row>
    <row r="32" spans="1:21" ht="22.5" customHeight="1" x14ac:dyDescent="0.2">
      <c r="A32" s="5"/>
      <c r="B32" s="1"/>
      <c r="C32" s="1"/>
      <c r="D32" s="1"/>
      <c r="E32" s="1"/>
      <c r="F32" s="1"/>
      <c r="G32" s="1"/>
      <c r="H32" s="1"/>
      <c r="I32" s="1"/>
    </row>
    <row r="33" spans="1:9" ht="22.5" customHeight="1" x14ac:dyDescent="0.2">
      <c r="A33" s="5"/>
      <c r="B33" s="1"/>
      <c r="C33" s="6"/>
      <c r="D33" s="1"/>
      <c r="E33" s="1"/>
      <c r="F33" s="1"/>
      <c r="G33" s="1"/>
      <c r="H33" s="1"/>
      <c r="I33" s="1"/>
    </row>
    <row r="34" spans="1:9" ht="11.45" customHeight="1" x14ac:dyDescent="0.2">
      <c r="A34" s="5"/>
      <c r="B34" s="1"/>
      <c r="C34" s="1"/>
      <c r="D34" s="1"/>
      <c r="E34" s="1"/>
      <c r="F34" s="1"/>
      <c r="G34" s="1"/>
      <c r="H34" s="1"/>
      <c r="I34" s="1"/>
    </row>
    <row r="35" spans="1:9" ht="11.45" customHeight="1" x14ac:dyDescent="0.2">
      <c r="A35" s="5"/>
      <c r="B35" s="1"/>
      <c r="C35" s="1"/>
      <c r="D35" s="1"/>
      <c r="E35" s="1"/>
      <c r="F35" s="1"/>
      <c r="G35" s="1"/>
      <c r="H35" s="1"/>
      <c r="I35" s="1"/>
    </row>
    <row r="36" spans="1:9" ht="11.45" customHeight="1" x14ac:dyDescent="0.2">
      <c r="A36" s="5"/>
      <c r="B36" s="1"/>
      <c r="C36" s="1"/>
      <c r="D36" s="1"/>
      <c r="E36" s="1"/>
      <c r="F36" s="1"/>
      <c r="G36" s="1"/>
      <c r="H36" s="1"/>
      <c r="I36" s="1"/>
    </row>
    <row r="37" spans="1:9" ht="11.45" customHeight="1" x14ac:dyDescent="0.2">
      <c r="A37" s="5"/>
      <c r="B37" s="1"/>
      <c r="C37" s="1"/>
      <c r="D37" s="1"/>
      <c r="E37" s="1"/>
      <c r="F37" s="1"/>
      <c r="G37" s="1"/>
      <c r="H37" s="1"/>
      <c r="I37" s="1"/>
    </row>
    <row r="38" spans="1:9" ht="11.45" customHeight="1" x14ac:dyDescent="0.2">
      <c r="D38" s="1"/>
      <c r="H38" s="1"/>
      <c r="I38" s="1"/>
    </row>
    <row r="39" spans="1:9" ht="11.45" customHeight="1" x14ac:dyDescent="0.2">
      <c r="A39" s="5"/>
      <c r="D39" s="1"/>
      <c r="H39" s="1"/>
      <c r="I39" s="1"/>
    </row>
    <row r="40" spans="1:9" ht="11.45" customHeight="1" x14ac:dyDescent="0.2">
      <c r="A40" s="5"/>
      <c r="D40" s="1"/>
      <c r="H40" s="1"/>
      <c r="I40" s="1"/>
    </row>
    <row r="41" spans="1:9" ht="11.45" customHeight="1" x14ac:dyDescent="0.2">
      <c r="A41" s="5"/>
      <c r="D41" s="1"/>
      <c r="H41" s="1"/>
      <c r="I41" s="1"/>
    </row>
    <row r="42" spans="1:9" ht="11.45" customHeight="1" x14ac:dyDescent="0.2">
      <c r="A42" s="5"/>
      <c r="D42" s="1"/>
      <c r="H42" s="1"/>
      <c r="I42" s="1"/>
    </row>
    <row r="43" spans="1:9" ht="11.45" customHeight="1" x14ac:dyDescent="0.2">
      <c r="A43" s="5"/>
      <c r="D43" s="1"/>
      <c r="H43" s="1"/>
      <c r="I43" s="1"/>
    </row>
    <row r="44" spans="1:9" ht="11.45" customHeight="1" x14ac:dyDescent="0.2">
      <c r="A44" s="5"/>
      <c r="D44" s="1"/>
      <c r="H44" s="1"/>
      <c r="I44" s="1"/>
    </row>
    <row r="45" spans="1:9" ht="11.45" customHeight="1" x14ac:dyDescent="0.2">
      <c r="A45" s="5"/>
      <c r="D45" s="1"/>
      <c r="H45" s="1"/>
      <c r="I45" s="1"/>
    </row>
    <row r="46" spans="1:9" ht="11.45" customHeight="1" x14ac:dyDescent="0.2">
      <c r="A46" s="5"/>
      <c r="D46" s="1"/>
      <c r="H46" s="1"/>
      <c r="I46" s="1"/>
    </row>
    <row r="47" spans="1:9" ht="11.45" customHeight="1" x14ac:dyDescent="0.2">
      <c r="A47" s="5"/>
      <c r="D47" s="1"/>
      <c r="H47" s="1"/>
      <c r="I47" s="1"/>
    </row>
    <row r="48" spans="1:9" ht="11.45" customHeight="1" x14ac:dyDescent="0.2">
      <c r="A48" s="5"/>
      <c r="D48" s="1"/>
      <c r="H48" s="1"/>
      <c r="I48" s="1"/>
    </row>
    <row r="49" spans="1:9" ht="11.45" customHeight="1" x14ac:dyDescent="0.2">
      <c r="H49" s="1"/>
      <c r="I49" s="1"/>
    </row>
    <row r="50" spans="1:9" ht="11.45" customHeight="1" x14ac:dyDescent="0.2">
      <c r="A50" s="5"/>
      <c r="B50" s="1"/>
      <c r="C50" s="1"/>
      <c r="D50" s="1"/>
      <c r="E50" s="1"/>
      <c r="F50" s="1"/>
      <c r="G50" s="1"/>
      <c r="H50" s="1"/>
      <c r="I50" s="1"/>
    </row>
    <row r="51" spans="1:9" ht="11.45" customHeight="1" x14ac:dyDescent="0.2">
      <c r="A51" s="5"/>
      <c r="B51" s="1"/>
      <c r="C51" s="6"/>
      <c r="D51" s="1"/>
      <c r="E51" s="1"/>
      <c r="F51" s="1"/>
      <c r="G51" s="1"/>
      <c r="H51" s="1"/>
      <c r="I51" s="1"/>
    </row>
    <row r="52" spans="1:9" ht="11.45" customHeight="1" x14ac:dyDescent="0.2">
      <c r="A52" s="5"/>
      <c r="B52" s="1"/>
      <c r="C52" s="6"/>
      <c r="D52" s="1"/>
      <c r="E52" s="1"/>
      <c r="F52" s="1"/>
      <c r="G52" s="1"/>
      <c r="H52" s="1"/>
      <c r="I52" s="1"/>
    </row>
    <row r="53" spans="1:9" ht="11.45" customHeight="1" x14ac:dyDescent="0.2">
      <c r="A53" s="5"/>
      <c r="B53" s="1"/>
      <c r="C53" s="6"/>
      <c r="D53" s="1"/>
      <c r="E53" s="1"/>
      <c r="F53" s="1"/>
      <c r="G53" s="1"/>
      <c r="H53" s="1"/>
      <c r="I53" s="1"/>
    </row>
    <row r="54" spans="1:9" ht="11.45" customHeight="1" x14ac:dyDescent="0.2">
      <c r="A54" s="5"/>
      <c r="B54" s="1"/>
      <c r="C54" s="1"/>
      <c r="D54" s="1"/>
      <c r="E54" s="1"/>
      <c r="F54" s="1"/>
      <c r="G54" s="1"/>
      <c r="H54" s="1"/>
      <c r="I54" s="1"/>
    </row>
    <row r="55" spans="1:9" ht="11.45" customHeight="1" x14ac:dyDescent="0.2">
      <c r="A55" s="5"/>
      <c r="B55" s="1"/>
      <c r="C55" s="6"/>
      <c r="D55" s="1"/>
      <c r="E55" s="1"/>
      <c r="F55" s="1"/>
      <c r="G55" s="1"/>
      <c r="H55" s="1"/>
      <c r="I55" s="1"/>
    </row>
    <row r="56" spans="1:9" ht="11.45" customHeight="1" x14ac:dyDescent="0.2">
      <c r="A56" s="5"/>
      <c r="B56" s="1"/>
      <c r="C56" s="1"/>
      <c r="D56" s="1"/>
      <c r="E56" s="1"/>
      <c r="F56" s="1"/>
      <c r="G56" s="1"/>
      <c r="H56" s="1"/>
      <c r="I56" s="1"/>
    </row>
    <row r="57" spans="1:9" ht="11.45" customHeight="1" x14ac:dyDescent="0.2">
      <c r="A57" s="5"/>
      <c r="B57" s="1"/>
      <c r="C57" s="1"/>
      <c r="D57" s="1"/>
      <c r="E57" s="1"/>
      <c r="F57" s="1"/>
      <c r="G57" s="1"/>
      <c r="H57" s="1"/>
      <c r="I57" s="1"/>
    </row>
    <row r="58" spans="1:9" ht="11.45" customHeight="1" x14ac:dyDescent="0.2">
      <c r="A58" s="5"/>
      <c r="B58" s="1"/>
      <c r="C58" s="1"/>
      <c r="D58" s="1"/>
      <c r="E58" s="1"/>
      <c r="F58" s="1"/>
      <c r="G58" s="1"/>
      <c r="H58" s="1"/>
      <c r="I58" s="1"/>
    </row>
    <row r="59" spans="1:9" ht="11.45" customHeight="1" x14ac:dyDescent="0.2">
      <c r="A59" s="5"/>
      <c r="B59" s="1"/>
      <c r="C59" s="1"/>
      <c r="D59" s="1"/>
      <c r="E59" s="1"/>
      <c r="F59" s="1"/>
      <c r="G59" s="1"/>
      <c r="H59" s="1"/>
      <c r="I59" s="1"/>
    </row>
    <row r="61" spans="1:9" ht="11.45" customHeight="1" x14ac:dyDescent="0.2">
      <c r="A61" s="5"/>
      <c r="B61" s="1"/>
      <c r="C61" s="1"/>
      <c r="D61" s="1"/>
      <c r="E61" s="1"/>
      <c r="F61" s="1"/>
      <c r="G61" s="1"/>
      <c r="H61" s="1"/>
      <c r="I61" s="1"/>
    </row>
    <row r="62" spans="1:9" ht="11.45" customHeight="1" x14ac:dyDescent="0.2">
      <c r="A62" s="5"/>
      <c r="B62" s="1"/>
      <c r="C62" s="6"/>
      <c r="D62" s="1"/>
      <c r="E62" s="1"/>
      <c r="F62" s="1"/>
      <c r="G62" s="1"/>
      <c r="H62" s="1"/>
      <c r="I62" s="1"/>
    </row>
    <row r="63" spans="1:9" ht="11.45" customHeight="1" x14ac:dyDescent="0.2">
      <c r="A63" s="5"/>
      <c r="B63" s="1"/>
      <c r="C63" s="6"/>
      <c r="D63" s="1"/>
      <c r="E63" s="1"/>
      <c r="F63" s="1"/>
      <c r="G63" s="1"/>
      <c r="H63" s="1"/>
      <c r="I63" s="1"/>
    </row>
    <row r="64" spans="1:9" ht="11.45" customHeight="1" x14ac:dyDescent="0.2">
      <c r="A64" s="5"/>
      <c r="B64" s="1"/>
      <c r="C64" s="6"/>
      <c r="D64" s="1"/>
      <c r="E64" s="1"/>
      <c r="F64" s="1"/>
      <c r="G64" s="1"/>
      <c r="H64" s="1"/>
      <c r="I64" s="1"/>
    </row>
    <row r="65" spans="1:9" ht="11.45" customHeight="1" x14ac:dyDescent="0.2">
      <c r="A65" s="5"/>
      <c r="B65" s="1"/>
      <c r="C65" s="1"/>
      <c r="D65" s="1"/>
      <c r="E65" s="1"/>
      <c r="F65" s="1"/>
      <c r="G65" s="1"/>
      <c r="H65" s="1"/>
      <c r="I65" s="1"/>
    </row>
    <row r="66" spans="1:9" ht="11.45" customHeight="1" x14ac:dyDescent="0.2">
      <c r="A66" s="5"/>
      <c r="B66" s="1"/>
      <c r="C66" s="6"/>
      <c r="D66" s="1"/>
      <c r="E66" s="1"/>
      <c r="F66" s="1"/>
      <c r="G66" s="1"/>
      <c r="H66" s="1"/>
      <c r="I66" s="1"/>
    </row>
    <row r="67" spans="1:9" ht="11.45" customHeight="1" x14ac:dyDescent="0.2">
      <c r="A67" s="5"/>
      <c r="B67" s="1"/>
      <c r="C67" s="1"/>
      <c r="D67" s="1"/>
      <c r="E67" s="1"/>
      <c r="F67" s="1"/>
      <c r="G67" s="1"/>
      <c r="H67" s="1"/>
      <c r="I67" s="1"/>
    </row>
    <row r="68" spans="1:9" ht="11.45" customHeight="1" x14ac:dyDescent="0.2">
      <c r="A68" s="5"/>
      <c r="B68" s="1"/>
      <c r="C68" s="1"/>
      <c r="D68" s="1"/>
      <c r="E68" s="1"/>
      <c r="F68" s="1"/>
      <c r="G68" s="1"/>
      <c r="H68" s="1"/>
      <c r="I68" s="1"/>
    </row>
    <row r="69" spans="1:9" ht="11.45" customHeight="1" x14ac:dyDescent="0.2">
      <c r="A69" s="5"/>
      <c r="B69" s="1"/>
      <c r="C69" s="1"/>
      <c r="D69" s="1"/>
      <c r="E69" s="1"/>
      <c r="F69" s="1"/>
      <c r="G69" s="1"/>
      <c r="H69" s="1"/>
      <c r="I69" s="1"/>
    </row>
    <row r="70" spans="1:9" ht="11.45" customHeight="1" x14ac:dyDescent="0.2">
      <c r="A70" s="5"/>
      <c r="B70" s="1"/>
      <c r="C70" s="1"/>
      <c r="D70" s="1"/>
      <c r="E70" s="1"/>
      <c r="F70" s="1"/>
      <c r="G70" s="1"/>
      <c r="H70" s="1"/>
      <c r="I70" s="1"/>
    </row>
    <row r="72" spans="1:9" ht="11.45" customHeight="1" x14ac:dyDescent="0.2">
      <c r="A72" s="5"/>
      <c r="B72" s="1"/>
      <c r="C72" s="1"/>
      <c r="D72" s="1"/>
      <c r="E72" s="1"/>
      <c r="F72" s="1"/>
      <c r="G72" s="1"/>
      <c r="H72" s="1"/>
      <c r="I72" s="1"/>
    </row>
    <row r="73" spans="1:9" ht="11.45" customHeight="1" x14ac:dyDescent="0.2">
      <c r="A73" s="5"/>
      <c r="B73" s="1"/>
      <c r="C73" s="6"/>
      <c r="D73" s="1"/>
      <c r="E73" s="1"/>
      <c r="F73" s="1"/>
      <c r="G73" s="1"/>
      <c r="H73" s="1"/>
      <c r="I73" s="1"/>
    </row>
    <row r="74" spans="1:9" ht="11.45" customHeight="1" x14ac:dyDescent="0.2">
      <c r="A74" s="5"/>
      <c r="B74" s="1"/>
      <c r="C74" s="6"/>
      <c r="D74" s="1"/>
      <c r="E74" s="1"/>
      <c r="F74" s="1"/>
      <c r="G74" s="1"/>
      <c r="H74" s="1"/>
      <c r="I74" s="1"/>
    </row>
    <row r="75" spans="1:9" ht="11.45" customHeight="1" x14ac:dyDescent="0.2">
      <c r="A75" s="5"/>
      <c r="B75" s="1"/>
      <c r="C75" s="6"/>
      <c r="D75" s="1"/>
      <c r="E75" s="1"/>
      <c r="F75" s="1"/>
      <c r="G75" s="1"/>
      <c r="H75" s="1"/>
      <c r="I75" s="1"/>
    </row>
    <row r="76" spans="1:9" ht="11.45" customHeight="1" x14ac:dyDescent="0.2">
      <c r="A76" s="5"/>
      <c r="B76" s="1"/>
      <c r="C76" s="1"/>
      <c r="D76" s="1"/>
      <c r="E76" s="1"/>
      <c r="F76" s="1"/>
      <c r="G76" s="1"/>
      <c r="H76" s="1"/>
      <c r="I76" s="1"/>
    </row>
    <row r="77" spans="1:9" ht="11.45" customHeight="1" x14ac:dyDescent="0.2">
      <c r="A77" s="5"/>
      <c r="B77" s="1"/>
      <c r="C77" s="6"/>
      <c r="D77" s="1"/>
      <c r="E77" s="1"/>
      <c r="F77" s="1"/>
      <c r="G77" s="1"/>
      <c r="H77" s="1"/>
      <c r="I77" s="1"/>
    </row>
    <row r="78" spans="1:9" ht="11.45" customHeight="1" x14ac:dyDescent="0.2">
      <c r="A78" s="5"/>
      <c r="B78" s="1"/>
      <c r="C78" s="1"/>
      <c r="D78" s="1"/>
      <c r="E78" s="1"/>
      <c r="F78" s="1"/>
      <c r="G78" s="1"/>
      <c r="H78" s="1"/>
      <c r="I78" s="1"/>
    </row>
    <row r="79" spans="1:9" ht="11.45" customHeight="1" x14ac:dyDescent="0.2">
      <c r="A79" s="5"/>
      <c r="B79" s="1"/>
      <c r="C79" s="1"/>
      <c r="D79" s="1"/>
      <c r="E79" s="1"/>
      <c r="F79" s="1"/>
      <c r="G79" s="1"/>
      <c r="H79" s="1"/>
      <c r="I79" s="1"/>
    </row>
    <row r="80" spans="1:9" ht="11.45" customHeight="1" x14ac:dyDescent="0.2">
      <c r="A80" s="5"/>
      <c r="B80" s="1"/>
      <c r="C80" s="1"/>
      <c r="D80" s="1"/>
      <c r="E80" s="1"/>
      <c r="F80" s="1"/>
      <c r="G80" s="1"/>
      <c r="H80" s="1"/>
      <c r="I80" s="1"/>
    </row>
    <row r="81" spans="1:9" ht="11.45" customHeight="1" x14ac:dyDescent="0.2">
      <c r="A81" s="5"/>
      <c r="B81" s="1"/>
      <c r="C81" s="1"/>
      <c r="D81" s="1"/>
      <c r="E81" s="1"/>
      <c r="F81" s="1"/>
      <c r="G81" s="1"/>
      <c r="H81" s="1"/>
      <c r="I81" s="1"/>
    </row>
    <row r="83" spans="1:9" ht="11.45" customHeight="1" x14ac:dyDescent="0.2">
      <c r="A83" s="5"/>
      <c r="B83" s="1"/>
      <c r="C83" s="1"/>
      <c r="D83" s="1"/>
      <c r="E83" s="1"/>
      <c r="F83" s="1"/>
      <c r="G83" s="1"/>
      <c r="H83" s="1"/>
      <c r="I83" s="1"/>
    </row>
    <row r="84" spans="1:9" ht="11.45" customHeight="1" x14ac:dyDescent="0.2">
      <c r="A84" s="5"/>
      <c r="B84" s="1"/>
      <c r="C84" s="6"/>
      <c r="D84" s="1"/>
      <c r="E84" s="1"/>
      <c r="F84" s="1"/>
      <c r="G84" s="1"/>
      <c r="H84" s="1"/>
      <c r="I84" s="1"/>
    </row>
    <row r="85" spans="1:9" ht="11.45" customHeight="1" x14ac:dyDescent="0.2">
      <c r="A85" s="5"/>
      <c r="B85" s="1"/>
      <c r="C85" s="6"/>
      <c r="D85" s="1"/>
      <c r="E85" s="1"/>
      <c r="F85" s="1"/>
      <c r="G85" s="1"/>
      <c r="H85" s="1"/>
      <c r="I85" s="1"/>
    </row>
    <row r="86" spans="1:9" ht="11.45" customHeight="1" x14ac:dyDescent="0.2">
      <c r="A86" s="5"/>
      <c r="B86" s="1"/>
      <c r="C86" s="6"/>
      <c r="D86" s="1"/>
      <c r="E86" s="1"/>
      <c r="F86" s="1"/>
      <c r="G86" s="1"/>
      <c r="H86" s="1"/>
      <c r="I86" s="1"/>
    </row>
    <row r="87" spans="1:9" ht="11.45" customHeight="1" x14ac:dyDescent="0.2">
      <c r="A87" s="5"/>
      <c r="B87" s="1"/>
      <c r="C87" s="1"/>
      <c r="D87" s="1"/>
      <c r="E87" s="1"/>
      <c r="F87" s="1"/>
      <c r="G87" s="1"/>
      <c r="H87" s="1"/>
      <c r="I87" s="1"/>
    </row>
    <row r="88" spans="1:9" ht="11.45" customHeight="1" x14ac:dyDescent="0.2">
      <c r="A88" s="5"/>
      <c r="B88" s="1"/>
      <c r="C88" s="6"/>
      <c r="D88" s="1"/>
      <c r="E88" s="1"/>
      <c r="F88" s="1"/>
      <c r="G88" s="1"/>
      <c r="H88" s="1"/>
      <c r="I88" s="1"/>
    </row>
    <row r="89" spans="1:9" ht="11.45" customHeight="1" x14ac:dyDescent="0.2">
      <c r="A89" s="5"/>
      <c r="B89" s="1"/>
      <c r="C89" s="1"/>
      <c r="D89" s="1"/>
      <c r="E89" s="1"/>
      <c r="F89" s="1"/>
      <c r="G89" s="1"/>
      <c r="H89" s="1"/>
      <c r="I89" s="1"/>
    </row>
    <row r="90" spans="1:9" ht="11.45" customHeight="1" x14ac:dyDescent="0.2">
      <c r="A90" s="5"/>
      <c r="B90" s="1"/>
      <c r="C90" s="1"/>
      <c r="D90" s="1"/>
      <c r="E90" s="1"/>
      <c r="F90" s="1"/>
      <c r="G90" s="1"/>
      <c r="H90" s="1"/>
      <c r="I90" s="1"/>
    </row>
    <row r="91" spans="1:9" ht="11.45" customHeight="1" x14ac:dyDescent="0.2">
      <c r="A91" s="5"/>
      <c r="B91" s="1"/>
      <c r="C91" s="1"/>
      <c r="D91" s="1"/>
      <c r="E91" s="1"/>
      <c r="F91" s="1"/>
      <c r="G91" s="1"/>
      <c r="H91" s="1"/>
      <c r="I91" s="1"/>
    </row>
    <row r="92" spans="1:9" ht="11.45" customHeight="1" x14ac:dyDescent="0.2">
      <c r="A92" s="5"/>
      <c r="B92" s="1"/>
      <c r="C92" s="1"/>
      <c r="D92" s="1"/>
      <c r="E92" s="1"/>
      <c r="F92" s="1"/>
      <c r="G92" s="1"/>
      <c r="H92" s="1"/>
      <c r="I92" s="1"/>
    </row>
    <row r="94" spans="1:9" ht="11.45" customHeight="1" x14ac:dyDescent="0.2">
      <c r="A94" s="5"/>
      <c r="B94" s="1"/>
      <c r="C94" s="1"/>
      <c r="D94" s="1"/>
      <c r="E94" s="1"/>
      <c r="F94" s="1"/>
      <c r="G94" s="1"/>
      <c r="H94" s="1"/>
      <c r="I94" s="1"/>
    </row>
    <row r="95" spans="1:9" ht="11.45" customHeight="1" x14ac:dyDescent="0.2">
      <c r="A95" s="5"/>
      <c r="B95" s="1"/>
      <c r="C95" s="6"/>
      <c r="D95" s="1"/>
      <c r="E95" s="1"/>
      <c r="F95" s="1"/>
      <c r="G95" s="1"/>
      <c r="H95" s="1"/>
      <c r="I95" s="1"/>
    </row>
    <row r="96" spans="1:9" ht="11.45" customHeight="1" x14ac:dyDescent="0.2">
      <c r="A96" s="5"/>
      <c r="B96" s="1"/>
      <c r="C96" s="6"/>
      <c r="D96" s="1"/>
      <c r="E96" s="1"/>
      <c r="F96" s="1"/>
      <c r="G96" s="1"/>
      <c r="H96" s="1"/>
      <c r="I96" s="1"/>
    </row>
    <row r="97" spans="1:9" ht="11.45" customHeight="1" x14ac:dyDescent="0.2">
      <c r="A97" s="5"/>
      <c r="B97" s="1"/>
      <c r="C97" s="6"/>
      <c r="D97" s="1"/>
      <c r="E97" s="1"/>
      <c r="F97" s="1"/>
      <c r="G97" s="1"/>
      <c r="H97" s="1"/>
      <c r="I97" s="1"/>
    </row>
    <row r="98" spans="1:9" ht="11.45" customHeight="1" x14ac:dyDescent="0.2">
      <c r="A98" s="5"/>
      <c r="B98" s="1"/>
      <c r="C98" s="1"/>
      <c r="D98" s="1"/>
      <c r="E98" s="1"/>
      <c r="F98" s="1"/>
      <c r="G98" s="1"/>
      <c r="H98" s="1"/>
      <c r="I98" s="1"/>
    </row>
    <row r="99" spans="1:9" ht="11.45" customHeight="1" x14ac:dyDescent="0.2">
      <c r="A99" s="5"/>
      <c r="B99" s="1"/>
      <c r="C99" s="6"/>
      <c r="D99" s="1"/>
      <c r="E99" s="1"/>
      <c r="F99" s="1"/>
      <c r="G99" s="1"/>
      <c r="H99" s="1"/>
      <c r="I99" s="1"/>
    </row>
    <row r="100" spans="1:9" ht="11.45" customHeight="1" x14ac:dyDescent="0.2">
      <c r="A100" s="5"/>
      <c r="B100" s="1"/>
      <c r="C100" s="1"/>
      <c r="D100" s="1"/>
      <c r="E100" s="1"/>
      <c r="F100" s="1"/>
      <c r="G100" s="1"/>
      <c r="H100" s="1"/>
      <c r="I100" s="1"/>
    </row>
    <row r="101" spans="1:9" ht="11.45" customHeight="1" x14ac:dyDescent="0.2">
      <c r="A101" s="5"/>
      <c r="B101" s="1"/>
      <c r="C101" s="1"/>
      <c r="D101" s="1"/>
      <c r="E101" s="1"/>
      <c r="F101" s="1"/>
      <c r="G101" s="1"/>
      <c r="H101" s="1"/>
      <c r="I101" s="1"/>
    </row>
    <row r="102" spans="1:9" ht="11.45" customHeight="1" x14ac:dyDescent="0.2">
      <c r="A102" s="5"/>
      <c r="B102" s="1"/>
      <c r="C102" s="1"/>
      <c r="D102" s="1"/>
      <c r="E102" s="1"/>
      <c r="F102" s="1"/>
      <c r="G102" s="1"/>
      <c r="H102" s="1"/>
      <c r="I102" s="1"/>
    </row>
    <row r="103" spans="1:9" ht="11.45" customHeight="1" x14ac:dyDescent="0.2">
      <c r="A103" s="5"/>
      <c r="B103" s="1"/>
      <c r="C103" s="1"/>
      <c r="D103" s="1"/>
      <c r="E103" s="1"/>
      <c r="F103" s="1"/>
      <c r="G103" s="1"/>
      <c r="H103" s="1"/>
      <c r="I103" s="1"/>
    </row>
    <row r="105" spans="1:9" ht="11.45" customHeight="1" x14ac:dyDescent="0.2">
      <c r="A105" s="5"/>
      <c r="B105" s="1"/>
      <c r="C105" s="1"/>
      <c r="D105" s="1"/>
      <c r="E105" s="1"/>
      <c r="F105" s="1"/>
      <c r="G105" s="1"/>
      <c r="H105" s="1"/>
      <c r="I105" s="1"/>
    </row>
    <row r="106" spans="1:9" ht="11.45" customHeight="1" x14ac:dyDescent="0.2">
      <c r="A106" s="5"/>
      <c r="B106" s="1"/>
      <c r="C106" s="6"/>
      <c r="D106" s="1"/>
      <c r="E106" s="1"/>
      <c r="F106" s="1"/>
      <c r="G106" s="1"/>
      <c r="H106" s="1"/>
      <c r="I106" s="1"/>
    </row>
    <row r="107" spans="1:9" ht="11.45" customHeight="1" x14ac:dyDescent="0.2">
      <c r="A107" s="5"/>
      <c r="B107" s="1"/>
      <c r="C107" s="6"/>
      <c r="D107" s="1"/>
      <c r="E107" s="1"/>
      <c r="F107" s="1"/>
      <c r="G107" s="1"/>
      <c r="H107" s="1"/>
      <c r="I107" s="1"/>
    </row>
    <row r="108" spans="1:9" ht="11.45" customHeight="1" x14ac:dyDescent="0.2">
      <c r="A108" s="5"/>
      <c r="B108" s="1"/>
      <c r="C108" s="6"/>
      <c r="D108" s="1"/>
      <c r="E108" s="1"/>
      <c r="F108" s="1"/>
      <c r="G108" s="1"/>
      <c r="H108" s="1"/>
      <c r="I108" s="1"/>
    </row>
    <row r="109" spans="1:9" ht="11.45" customHeight="1" x14ac:dyDescent="0.2">
      <c r="A109" s="5"/>
      <c r="B109" s="1"/>
      <c r="C109" s="1"/>
      <c r="D109" s="1"/>
      <c r="E109" s="1"/>
      <c r="F109" s="1"/>
      <c r="G109" s="1"/>
      <c r="H109" s="1"/>
      <c r="I109" s="1"/>
    </row>
    <row r="110" spans="1:9" ht="11.45" customHeight="1" x14ac:dyDescent="0.2">
      <c r="A110" s="5"/>
      <c r="B110" s="1"/>
      <c r="C110" s="6"/>
      <c r="D110" s="1"/>
      <c r="E110" s="1"/>
      <c r="F110" s="1"/>
      <c r="G110" s="1"/>
      <c r="H110" s="1"/>
      <c r="I110" s="1"/>
    </row>
    <row r="111" spans="1:9" ht="11.45" customHeight="1" x14ac:dyDescent="0.2">
      <c r="A111" s="5"/>
      <c r="B111" s="1"/>
      <c r="C111" s="1"/>
      <c r="D111" s="1"/>
      <c r="E111" s="1"/>
      <c r="F111" s="1"/>
      <c r="G111" s="1"/>
      <c r="H111" s="1"/>
      <c r="I111" s="1"/>
    </row>
    <row r="112" spans="1:9" ht="11.45" customHeight="1" x14ac:dyDescent="0.2">
      <c r="A112" s="5"/>
      <c r="B112" s="1"/>
      <c r="C112" s="1"/>
      <c r="D112" s="1"/>
      <c r="E112" s="1"/>
      <c r="F112" s="1"/>
      <c r="G112" s="1"/>
      <c r="H112" s="1"/>
      <c r="I112" s="1"/>
    </row>
    <row r="113" spans="1:9" ht="11.45" customHeight="1" x14ac:dyDescent="0.2">
      <c r="A113" s="5"/>
      <c r="B113" s="1"/>
      <c r="C113" s="1"/>
      <c r="D113" s="1"/>
      <c r="E113" s="1"/>
      <c r="F113" s="1"/>
      <c r="G113" s="1"/>
      <c r="H113" s="1"/>
      <c r="I113" s="1"/>
    </row>
    <row r="114" spans="1:9" ht="11.45" customHeight="1" x14ac:dyDescent="0.2">
      <c r="A114" s="5"/>
      <c r="B114" s="1"/>
      <c r="C114" s="1"/>
      <c r="D114" s="1"/>
      <c r="E114" s="1"/>
      <c r="F114" s="1"/>
      <c r="G114" s="1"/>
      <c r="H114" s="1"/>
      <c r="I114" s="1"/>
    </row>
    <row r="116" spans="1:9" ht="11.45" customHeight="1" x14ac:dyDescent="0.2">
      <c r="A116" s="5"/>
      <c r="B116" s="1"/>
      <c r="C116" s="1"/>
      <c r="D116" s="1"/>
      <c r="E116" s="1"/>
      <c r="F116" s="1"/>
      <c r="G116" s="1"/>
      <c r="H116" s="1"/>
      <c r="I116" s="1"/>
    </row>
    <row r="117" spans="1:9" ht="11.45" customHeight="1" x14ac:dyDescent="0.2">
      <c r="A117" s="5"/>
      <c r="B117" s="1"/>
      <c r="C117" s="6"/>
      <c r="D117" s="1"/>
      <c r="E117" s="1"/>
      <c r="F117" s="1"/>
      <c r="G117" s="1"/>
      <c r="H117" s="1"/>
      <c r="I117" s="1"/>
    </row>
    <row r="118" spans="1:9" ht="11.45" customHeight="1" x14ac:dyDescent="0.2">
      <c r="A118" s="5"/>
      <c r="B118" s="1"/>
      <c r="C118" s="6"/>
      <c r="D118" s="1"/>
      <c r="E118" s="1"/>
      <c r="F118" s="1"/>
      <c r="G118" s="1"/>
      <c r="H118" s="1"/>
      <c r="I118" s="1"/>
    </row>
    <row r="119" spans="1:9" ht="11.45" customHeight="1" x14ac:dyDescent="0.2">
      <c r="A119" s="5"/>
      <c r="B119" s="1"/>
      <c r="C119" s="6"/>
      <c r="D119" s="1"/>
      <c r="E119" s="1"/>
      <c r="F119" s="1"/>
      <c r="G119" s="1"/>
      <c r="H119" s="1"/>
      <c r="I119" s="1"/>
    </row>
    <row r="120" spans="1:9" ht="11.45" customHeight="1" x14ac:dyDescent="0.2">
      <c r="A120" s="5"/>
      <c r="B120" s="1"/>
      <c r="C120" s="1"/>
      <c r="D120" s="1"/>
      <c r="E120" s="1"/>
      <c r="F120" s="1"/>
      <c r="G120" s="1"/>
      <c r="H120" s="1"/>
      <c r="I120" s="1"/>
    </row>
    <row r="121" spans="1:9" ht="11.45" customHeight="1" x14ac:dyDescent="0.2">
      <c r="A121" s="5"/>
      <c r="B121" s="1"/>
      <c r="C121" s="6"/>
      <c r="D121" s="1"/>
      <c r="E121" s="1"/>
      <c r="F121" s="1"/>
      <c r="G121" s="1"/>
      <c r="H121" s="1"/>
      <c r="I121" s="1"/>
    </row>
    <row r="122" spans="1:9" ht="11.45" customHeight="1" x14ac:dyDescent="0.2">
      <c r="A122" s="5"/>
      <c r="B122" s="1"/>
      <c r="C122" s="1"/>
      <c r="D122" s="1"/>
      <c r="E122" s="1"/>
      <c r="F122" s="1"/>
      <c r="G122" s="1"/>
      <c r="H122" s="1"/>
      <c r="I122" s="1"/>
    </row>
    <row r="123" spans="1:9" ht="11.45" customHeight="1" x14ac:dyDescent="0.2">
      <c r="A123" s="5"/>
      <c r="B123" s="1"/>
      <c r="C123" s="1"/>
      <c r="D123" s="1"/>
      <c r="E123" s="1"/>
      <c r="F123" s="1"/>
      <c r="G123" s="1"/>
      <c r="H123" s="1"/>
      <c r="I123" s="1"/>
    </row>
    <row r="124" spans="1:9" ht="11.45" customHeight="1" x14ac:dyDescent="0.2">
      <c r="A124" s="5"/>
      <c r="B124" s="1"/>
      <c r="C124" s="1"/>
      <c r="D124" s="1"/>
      <c r="E124" s="1"/>
      <c r="F124" s="1"/>
      <c r="G124" s="1"/>
      <c r="H124" s="1"/>
      <c r="I124" s="1"/>
    </row>
    <row r="125" spans="1:9" ht="11.45" customHeight="1" x14ac:dyDescent="0.2">
      <c r="A125" s="5"/>
      <c r="B125" s="1"/>
      <c r="C125" s="1"/>
      <c r="D125" s="1"/>
      <c r="E125" s="1"/>
      <c r="F125" s="1"/>
      <c r="G125" s="1"/>
      <c r="H125" s="1"/>
      <c r="I125" s="1"/>
    </row>
    <row r="127" spans="1:9" ht="11.45" customHeight="1" x14ac:dyDescent="0.2">
      <c r="A127" s="5"/>
      <c r="B127" s="1"/>
      <c r="C127" s="1"/>
      <c r="D127" s="1"/>
      <c r="E127" s="1"/>
      <c r="F127" s="1"/>
      <c r="G127" s="1"/>
      <c r="H127" s="1"/>
      <c r="I127" s="1"/>
    </row>
    <row r="128" spans="1:9" ht="11.45" customHeight="1" x14ac:dyDescent="0.2">
      <c r="A128" s="5"/>
      <c r="B128" s="1"/>
      <c r="C128" s="6"/>
      <c r="D128" s="1"/>
      <c r="E128" s="1"/>
      <c r="F128" s="1"/>
      <c r="G128" s="1"/>
      <c r="H128" s="1"/>
      <c r="I128" s="1"/>
    </row>
    <row r="129" spans="1:9" ht="11.45" customHeight="1" x14ac:dyDescent="0.2">
      <c r="A129" s="5"/>
      <c r="B129" s="1"/>
      <c r="C129" s="6"/>
      <c r="D129" s="1"/>
      <c r="E129" s="1"/>
      <c r="F129" s="1"/>
      <c r="G129" s="1"/>
      <c r="H129" s="1"/>
      <c r="I129" s="1"/>
    </row>
    <row r="130" spans="1:9" ht="11.45" customHeight="1" x14ac:dyDescent="0.2">
      <c r="A130" s="5"/>
      <c r="B130" s="1"/>
      <c r="C130" s="6"/>
      <c r="D130" s="1"/>
      <c r="E130" s="1"/>
      <c r="F130" s="1"/>
      <c r="G130" s="1"/>
      <c r="H130" s="1"/>
      <c r="I130" s="1"/>
    </row>
    <row r="131" spans="1:9" ht="11.45" customHeight="1" x14ac:dyDescent="0.2">
      <c r="A131" s="5"/>
      <c r="B131" s="1"/>
      <c r="C131" s="1"/>
      <c r="D131" s="1"/>
      <c r="E131" s="1"/>
      <c r="F131" s="1"/>
      <c r="G131" s="1"/>
      <c r="H131" s="1"/>
      <c r="I131" s="1"/>
    </row>
    <row r="132" spans="1:9" ht="11.45" customHeight="1" x14ac:dyDescent="0.2">
      <c r="A132" s="5"/>
      <c r="B132" s="1"/>
      <c r="C132" s="6"/>
      <c r="D132" s="1"/>
      <c r="E132" s="1"/>
      <c r="F132" s="1"/>
      <c r="G132" s="1"/>
      <c r="H132" s="1"/>
      <c r="I132" s="1"/>
    </row>
    <row r="133" spans="1:9" ht="11.45" customHeight="1" x14ac:dyDescent="0.2">
      <c r="A133" s="5"/>
      <c r="B133" s="1"/>
      <c r="C133" s="1"/>
      <c r="D133" s="1"/>
      <c r="E133" s="1"/>
      <c r="F133" s="1"/>
      <c r="G133" s="1"/>
      <c r="H133" s="1"/>
      <c r="I133" s="1"/>
    </row>
    <row r="134" spans="1:9" ht="11.45" customHeight="1" x14ac:dyDescent="0.2">
      <c r="A134" s="5"/>
      <c r="B134" s="1"/>
      <c r="C134" s="1"/>
      <c r="D134" s="1"/>
      <c r="E134" s="1"/>
      <c r="F134" s="1"/>
      <c r="G134" s="1"/>
      <c r="H134" s="1"/>
      <c r="I134" s="1"/>
    </row>
    <row r="135" spans="1:9" ht="11.45" customHeight="1" x14ac:dyDescent="0.2">
      <c r="A135" s="5"/>
      <c r="B135" s="1"/>
      <c r="C135" s="1"/>
      <c r="D135" s="1"/>
      <c r="E135" s="1"/>
      <c r="F135" s="1"/>
      <c r="G135" s="1"/>
      <c r="H135" s="1"/>
      <c r="I135" s="1"/>
    </row>
    <row r="136" spans="1:9" ht="11.45" customHeight="1" x14ac:dyDescent="0.2">
      <c r="A136" s="5"/>
      <c r="B136" s="1"/>
      <c r="C136" s="1"/>
      <c r="D136" s="1"/>
      <c r="E136" s="1"/>
      <c r="F136" s="1"/>
      <c r="G136" s="1"/>
      <c r="H136" s="1"/>
      <c r="I136" s="1"/>
    </row>
    <row r="138" spans="1:9" ht="11.45" customHeight="1" x14ac:dyDescent="0.2">
      <c r="A138" s="5"/>
      <c r="B138" s="1"/>
      <c r="C138" s="1"/>
      <c r="D138" s="1"/>
      <c r="E138" s="1"/>
      <c r="F138" s="1"/>
      <c r="G138" s="1"/>
      <c r="H138" s="1"/>
      <c r="I138" s="1"/>
    </row>
    <row r="139" spans="1:9" ht="11.45" customHeight="1" x14ac:dyDescent="0.2">
      <c r="A139" s="5"/>
      <c r="B139" s="1"/>
      <c r="C139" s="6"/>
      <c r="D139" s="1"/>
      <c r="E139" s="1"/>
      <c r="F139" s="1"/>
      <c r="G139" s="1"/>
      <c r="H139" s="1"/>
      <c r="I139" s="1"/>
    </row>
    <row r="140" spans="1:9" ht="11.45" customHeight="1" x14ac:dyDescent="0.2">
      <c r="A140" s="5"/>
      <c r="B140" s="1"/>
      <c r="C140" s="6"/>
      <c r="D140" s="1"/>
      <c r="E140" s="1"/>
      <c r="F140" s="1"/>
      <c r="G140" s="1"/>
      <c r="H140" s="1"/>
      <c r="I140" s="1"/>
    </row>
    <row r="141" spans="1:9" ht="11.45" customHeight="1" x14ac:dyDescent="0.2">
      <c r="A141" s="5"/>
      <c r="B141" s="1"/>
      <c r="C141" s="6"/>
      <c r="D141" s="1"/>
      <c r="E141" s="1"/>
      <c r="F141" s="1"/>
      <c r="G141" s="1"/>
      <c r="H141" s="1"/>
      <c r="I141" s="1"/>
    </row>
    <row r="142" spans="1:9" ht="11.45" customHeight="1" x14ac:dyDescent="0.2">
      <c r="A142" s="5"/>
      <c r="B142" s="1"/>
      <c r="C142" s="1"/>
      <c r="D142" s="1"/>
      <c r="E142" s="1"/>
      <c r="F142" s="1"/>
      <c r="G142" s="1"/>
      <c r="H142" s="1"/>
      <c r="I142" s="1"/>
    </row>
    <row r="143" spans="1:9" ht="11.45" customHeight="1" x14ac:dyDescent="0.2">
      <c r="A143" s="5"/>
      <c r="B143" s="1"/>
      <c r="C143" s="6"/>
      <c r="D143" s="1"/>
      <c r="E143" s="1"/>
      <c r="F143" s="1"/>
      <c r="G143" s="1"/>
      <c r="H143" s="1"/>
      <c r="I143" s="1"/>
    </row>
    <row r="144" spans="1:9" ht="11.45" customHeight="1" x14ac:dyDescent="0.2">
      <c r="A144" s="5"/>
      <c r="B144" s="1"/>
      <c r="C144" s="1"/>
      <c r="D144" s="1"/>
      <c r="E144" s="1"/>
      <c r="F144" s="1"/>
      <c r="G144" s="1"/>
      <c r="H144" s="1"/>
      <c r="I144" s="1"/>
    </row>
    <row r="145" spans="1:9" ht="11.45" customHeight="1" x14ac:dyDescent="0.2">
      <c r="A145" s="5"/>
      <c r="B145" s="1"/>
      <c r="C145" s="1"/>
      <c r="D145" s="1"/>
      <c r="E145" s="1"/>
      <c r="F145" s="1"/>
      <c r="G145" s="1"/>
      <c r="H145" s="1"/>
      <c r="I145" s="1"/>
    </row>
    <row r="146" spans="1:9" ht="11.45" customHeight="1" x14ac:dyDescent="0.2">
      <c r="A146" s="5"/>
      <c r="B146" s="1"/>
      <c r="C146" s="1"/>
      <c r="D146" s="1"/>
      <c r="E146" s="1"/>
      <c r="F146" s="1"/>
      <c r="G146" s="1"/>
      <c r="H146" s="1"/>
      <c r="I146" s="1"/>
    </row>
    <row r="147" spans="1:9" ht="11.45" customHeight="1" x14ac:dyDescent="0.2">
      <c r="A147" s="5"/>
      <c r="B147" s="1"/>
      <c r="C147" s="1"/>
      <c r="D147" s="1"/>
      <c r="E147" s="1"/>
      <c r="F147" s="1"/>
      <c r="G147" s="1"/>
      <c r="H147" s="1"/>
      <c r="I147" s="1"/>
    </row>
    <row r="149" spans="1:9" ht="11.45" customHeight="1" x14ac:dyDescent="0.2">
      <c r="A149" s="5"/>
      <c r="B149" s="1"/>
      <c r="C149" s="1"/>
      <c r="D149" s="1"/>
      <c r="E149" s="1"/>
      <c r="F149" s="1"/>
      <c r="G149" s="1"/>
      <c r="H149" s="1"/>
      <c r="I149" s="1"/>
    </row>
    <row r="150" spans="1:9" ht="11.45" customHeight="1" x14ac:dyDescent="0.2">
      <c r="A150" s="5"/>
      <c r="B150" s="1"/>
      <c r="C150" s="6"/>
      <c r="D150" s="1"/>
      <c r="E150" s="1"/>
      <c r="F150" s="1"/>
      <c r="G150" s="1"/>
      <c r="H150" s="1"/>
      <c r="I150" s="1"/>
    </row>
    <row r="151" spans="1:9" ht="11.45" customHeight="1" x14ac:dyDescent="0.2">
      <c r="A151" s="5"/>
      <c r="B151" s="1"/>
      <c r="C151" s="6"/>
      <c r="D151" s="1"/>
      <c r="E151" s="1"/>
      <c r="F151" s="1"/>
      <c r="G151" s="1"/>
      <c r="H151" s="1"/>
      <c r="I151" s="1"/>
    </row>
    <row r="152" spans="1:9" ht="11.45" customHeight="1" x14ac:dyDescent="0.2">
      <c r="A152" s="5"/>
      <c r="B152" s="1"/>
      <c r="C152" s="6"/>
      <c r="D152" s="1"/>
      <c r="E152" s="1"/>
      <c r="F152" s="1"/>
      <c r="G152" s="1"/>
      <c r="H152" s="1"/>
      <c r="I152" s="1"/>
    </row>
    <row r="153" spans="1:9" ht="11.45" customHeight="1" x14ac:dyDescent="0.2">
      <c r="A153" s="5"/>
      <c r="B153" s="1"/>
      <c r="C153" s="1"/>
      <c r="D153" s="1"/>
      <c r="E153" s="1"/>
      <c r="F153" s="1"/>
      <c r="G153" s="1"/>
      <c r="H153" s="1"/>
      <c r="I153" s="1"/>
    </row>
    <row r="154" spans="1:9" ht="11.45" customHeight="1" x14ac:dyDescent="0.2">
      <c r="A154" s="5"/>
      <c r="B154" s="1"/>
      <c r="C154" s="6"/>
      <c r="D154" s="1"/>
      <c r="E154" s="1"/>
      <c r="F154" s="1"/>
      <c r="G154" s="1"/>
      <c r="H154" s="1"/>
      <c r="I154" s="1"/>
    </row>
    <row r="155" spans="1:9" ht="11.45" customHeight="1" x14ac:dyDescent="0.2">
      <c r="A155" s="5"/>
      <c r="B155" s="1"/>
      <c r="C155" s="1"/>
      <c r="D155" s="1"/>
      <c r="E155" s="1"/>
      <c r="F155" s="1"/>
      <c r="G155" s="1"/>
      <c r="H155" s="1"/>
      <c r="I155" s="1"/>
    </row>
    <row r="156" spans="1:9" ht="11.45" customHeight="1" x14ac:dyDescent="0.2">
      <c r="A156" s="5"/>
      <c r="B156" s="1"/>
      <c r="C156" s="1"/>
      <c r="D156" s="1"/>
      <c r="E156" s="1"/>
      <c r="F156" s="1"/>
      <c r="G156" s="1"/>
      <c r="H156" s="1"/>
      <c r="I156" s="1"/>
    </row>
    <row r="157" spans="1:9" ht="11.45" customHeight="1" x14ac:dyDescent="0.2">
      <c r="A157" s="5"/>
      <c r="B157" s="1"/>
      <c r="C157" s="1"/>
      <c r="D157" s="1"/>
      <c r="E157" s="1"/>
      <c r="F157" s="1"/>
      <c r="G157" s="1"/>
      <c r="H157" s="1"/>
      <c r="I157" s="1"/>
    </row>
    <row r="158" spans="1:9" ht="11.45" customHeight="1" x14ac:dyDescent="0.2">
      <c r="A158" s="5"/>
      <c r="B158" s="1"/>
      <c r="C158" s="1"/>
      <c r="D158" s="1"/>
      <c r="E158" s="1"/>
      <c r="F158" s="1"/>
      <c r="G158" s="1"/>
      <c r="H158" s="1"/>
      <c r="I158" s="1"/>
    </row>
    <row r="160" spans="1:9" ht="11.45" customHeight="1" x14ac:dyDescent="0.2">
      <c r="A160" s="5"/>
      <c r="B160" s="1"/>
      <c r="C160" s="1"/>
      <c r="D160" s="1"/>
      <c r="E160" s="1"/>
      <c r="F160" s="1"/>
      <c r="G160" s="1"/>
      <c r="H160" s="1"/>
      <c r="I160" s="1"/>
    </row>
    <row r="161" spans="1:9" ht="11.45" customHeight="1" x14ac:dyDescent="0.2">
      <c r="A161" s="5"/>
      <c r="B161" s="1"/>
      <c r="C161" s="6"/>
      <c r="D161" s="1"/>
      <c r="E161" s="1"/>
      <c r="F161" s="1"/>
      <c r="G161" s="1"/>
      <c r="H161" s="1"/>
      <c r="I161" s="1"/>
    </row>
    <row r="162" spans="1:9" ht="11.45" customHeight="1" x14ac:dyDescent="0.2">
      <c r="A162" s="5"/>
      <c r="B162" s="1"/>
      <c r="C162" s="6"/>
      <c r="D162" s="1"/>
      <c r="E162" s="1"/>
      <c r="F162" s="1"/>
      <c r="G162" s="1"/>
      <c r="H162" s="1"/>
      <c r="I162" s="1"/>
    </row>
    <row r="163" spans="1:9" ht="11.45" customHeight="1" x14ac:dyDescent="0.2">
      <c r="A163" s="5"/>
      <c r="B163" s="1"/>
      <c r="C163" s="6"/>
      <c r="D163" s="1"/>
      <c r="E163" s="1"/>
      <c r="F163" s="1"/>
      <c r="G163" s="1"/>
      <c r="H163" s="1"/>
      <c r="I163" s="1"/>
    </row>
    <row r="164" spans="1:9" ht="11.45" customHeight="1" x14ac:dyDescent="0.2">
      <c r="A164" s="5"/>
      <c r="B164" s="1"/>
      <c r="C164" s="1"/>
      <c r="D164" s="1"/>
      <c r="E164" s="1"/>
      <c r="F164" s="1"/>
      <c r="G164" s="1"/>
      <c r="H164" s="1"/>
      <c r="I164" s="1"/>
    </row>
    <row r="165" spans="1:9" ht="11.45" customHeight="1" x14ac:dyDescent="0.2">
      <c r="A165" s="5"/>
      <c r="B165" s="1"/>
      <c r="C165" s="6"/>
      <c r="D165" s="1"/>
      <c r="E165" s="1"/>
      <c r="F165" s="1"/>
      <c r="G165" s="1"/>
      <c r="H165" s="1"/>
      <c r="I165" s="1"/>
    </row>
    <row r="166" spans="1:9" ht="11.45" customHeight="1" x14ac:dyDescent="0.2">
      <c r="A166" s="5"/>
      <c r="B166" s="1"/>
      <c r="C166" s="1"/>
      <c r="D166" s="1"/>
      <c r="E166" s="1"/>
      <c r="F166" s="1"/>
      <c r="G166" s="1"/>
      <c r="H166" s="1"/>
      <c r="I166" s="1"/>
    </row>
    <row r="167" spans="1:9" ht="11.45" customHeight="1" x14ac:dyDescent="0.2">
      <c r="A167" s="5"/>
      <c r="B167" s="1"/>
      <c r="C167" s="1"/>
      <c r="D167" s="1"/>
      <c r="E167" s="1"/>
      <c r="F167" s="1"/>
      <c r="G167" s="1"/>
      <c r="H167" s="1"/>
      <c r="I167" s="1"/>
    </row>
    <row r="168" spans="1:9" ht="11.45" customHeight="1" x14ac:dyDescent="0.2">
      <c r="A168" s="5"/>
      <c r="B168" s="1"/>
      <c r="C168" s="1"/>
      <c r="D168" s="1"/>
      <c r="E168" s="1"/>
      <c r="F168" s="1"/>
      <c r="G168" s="1"/>
      <c r="H168" s="1"/>
      <c r="I168" s="1"/>
    </row>
    <row r="169" spans="1:9" ht="11.45" customHeight="1" x14ac:dyDescent="0.2">
      <c r="A169" s="5"/>
      <c r="B169" s="1"/>
      <c r="C169" s="1"/>
      <c r="D169" s="1"/>
      <c r="E169" s="1"/>
      <c r="F169" s="1"/>
      <c r="G169" s="1"/>
      <c r="H169" s="1"/>
      <c r="I169" s="1"/>
    </row>
    <row r="171" spans="1:9" ht="11.45" customHeight="1" x14ac:dyDescent="0.2">
      <c r="A171" s="5"/>
      <c r="B171" s="1"/>
      <c r="C171" s="1"/>
      <c r="D171" s="1"/>
      <c r="E171" s="1"/>
      <c r="F171" s="1"/>
      <c r="G171" s="1"/>
      <c r="H171" s="1"/>
      <c r="I171" s="1"/>
    </row>
    <row r="172" spans="1:9" ht="11.45" customHeight="1" x14ac:dyDescent="0.2">
      <c r="A172" s="5"/>
      <c r="B172" s="1"/>
      <c r="C172" s="6"/>
      <c r="D172" s="1"/>
      <c r="E172" s="1"/>
      <c r="F172" s="1"/>
      <c r="G172" s="1"/>
      <c r="H172" s="1"/>
      <c r="I172" s="1"/>
    </row>
    <row r="173" spans="1:9" ht="11.45" customHeight="1" x14ac:dyDescent="0.2">
      <c r="A173" s="5"/>
      <c r="B173" s="1"/>
      <c r="C173" s="6"/>
      <c r="D173" s="1"/>
      <c r="E173" s="1"/>
      <c r="F173" s="1"/>
      <c r="G173" s="1"/>
      <c r="H173" s="1"/>
      <c r="I173" s="1"/>
    </row>
    <row r="174" spans="1:9" ht="11.45" customHeight="1" x14ac:dyDescent="0.2">
      <c r="A174" s="5"/>
      <c r="B174" s="1"/>
      <c r="C174" s="6"/>
      <c r="D174" s="1"/>
      <c r="E174" s="1"/>
      <c r="F174" s="1"/>
      <c r="G174" s="1"/>
      <c r="H174" s="1"/>
      <c r="I174" s="1"/>
    </row>
    <row r="175" spans="1:9" ht="11.45" customHeight="1" x14ac:dyDescent="0.2">
      <c r="A175" s="5"/>
      <c r="B175" s="1"/>
      <c r="C175" s="1"/>
      <c r="D175" s="1"/>
      <c r="E175" s="1"/>
      <c r="F175" s="1"/>
      <c r="G175" s="1"/>
      <c r="H175" s="1"/>
      <c r="I175" s="1"/>
    </row>
    <row r="176" spans="1:9" ht="11.45" customHeight="1" x14ac:dyDescent="0.2">
      <c r="A176" s="5"/>
      <c r="B176" s="1"/>
      <c r="C176" s="6"/>
      <c r="D176" s="1"/>
      <c r="E176" s="1"/>
      <c r="F176" s="1"/>
      <c r="G176" s="1"/>
      <c r="H176" s="1"/>
      <c r="I176" s="1"/>
    </row>
    <row r="177" spans="1:9" ht="11.45" customHeight="1" x14ac:dyDescent="0.2">
      <c r="A177" s="5"/>
      <c r="B177" s="1"/>
      <c r="C177" s="1"/>
      <c r="D177" s="1"/>
      <c r="E177" s="1"/>
      <c r="F177" s="1"/>
      <c r="G177" s="1"/>
      <c r="H177" s="1"/>
      <c r="I177" s="1"/>
    </row>
    <row r="178" spans="1:9" ht="11.45" customHeight="1" x14ac:dyDescent="0.2">
      <c r="A178" s="5"/>
      <c r="B178" s="1"/>
      <c r="C178" s="1"/>
      <c r="D178" s="1"/>
      <c r="E178" s="1"/>
      <c r="F178" s="1"/>
      <c r="G178" s="1"/>
      <c r="H178" s="1"/>
      <c r="I178" s="1"/>
    </row>
    <row r="179" spans="1:9" ht="11.45" customHeight="1" x14ac:dyDescent="0.2">
      <c r="A179" s="5"/>
      <c r="B179" s="1"/>
      <c r="C179" s="1"/>
      <c r="D179" s="1"/>
      <c r="E179" s="1"/>
      <c r="F179" s="1"/>
      <c r="G179" s="1"/>
      <c r="H179" s="1"/>
      <c r="I179" s="1"/>
    </row>
    <row r="180" spans="1:9" ht="11.45" customHeight="1" x14ac:dyDescent="0.2">
      <c r="A180" s="5"/>
      <c r="B180" s="1"/>
      <c r="C180" s="1"/>
      <c r="D180" s="1"/>
      <c r="E180" s="1"/>
      <c r="F180" s="1"/>
      <c r="G180" s="1"/>
      <c r="H180" s="1"/>
      <c r="I180" s="1"/>
    </row>
    <row r="182" spans="1:9" ht="11.45" customHeight="1" x14ac:dyDescent="0.2">
      <c r="A182" s="5"/>
      <c r="B182" s="1"/>
      <c r="C182" s="1"/>
      <c r="D182" s="1"/>
      <c r="E182" s="1"/>
      <c r="F182" s="1"/>
      <c r="G182" s="1"/>
      <c r="H182" s="1"/>
      <c r="I182" s="1"/>
    </row>
    <row r="183" spans="1:9" ht="11.45" customHeight="1" x14ac:dyDescent="0.2">
      <c r="A183" s="5"/>
      <c r="B183" s="1"/>
      <c r="C183" s="6"/>
      <c r="D183" s="1"/>
      <c r="E183" s="1"/>
      <c r="F183" s="1"/>
      <c r="G183" s="1"/>
      <c r="H183" s="1"/>
      <c r="I183" s="1"/>
    </row>
    <row r="184" spans="1:9" ht="11.45" customHeight="1" x14ac:dyDescent="0.2">
      <c r="A184" s="5"/>
      <c r="B184" s="1"/>
      <c r="C184" s="6"/>
      <c r="D184" s="1"/>
      <c r="E184" s="1"/>
      <c r="F184" s="1"/>
      <c r="G184" s="1"/>
      <c r="H184" s="1"/>
      <c r="I184" s="1"/>
    </row>
    <row r="185" spans="1:9" ht="11.45" customHeight="1" x14ac:dyDescent="0.2">
      <c r="A185" s="5"/>
      <c r="B185" s="1"/>
      <c r="C185" s="6"/>
      <c r="D185" s="1"/>
      <c r="E185" s="1"/>
      <c r="F185" s="1"/>
      <c r="G185" s="1"/>
      <c r="H185" s="1"/>
      <c r="I185" s="1"/>
    </row>
    <row r="186" spans="1:9" ht="11.45" customHeight="1" x14ac:dyDescent="0.2">
      <c r="A186" s="5"/>
      <c r="B186" s="1"/>
      <c r="C186" s="1"/>
      <c r="D186" s="1"/>
      <c r="E186" s="1"/>
      <c r="F186" s="1"/>
      <c r="G186" s="1"/>
      <c r="H186" s="1"/>
      <c r="I186" s="1"/>
    </row>
    <row r="187" spans="1:9" ht="11.45" customHeight="1" x14ac:dyDescent="0.2">
      <c r="A187" s="5"/>
      <c r="B187" s="1"/>
      <c r="C187" s="6"/>
      <c r="D187" s="1"/>
      <c r="E187" s="1"/>
      <c r="F187" s="1"/>
      <c r="G187" s="1"/>
      <c r="H187" s="1"/>
      <c r="I187" s="1"/>
    </row>
    <row r="188" spans="1:9" ht="11.45" customHeight="1" x14ac:dyDescent="0.2">
      <c r="A188" s="5"/>
      <c r="B188" s="1"/>
      <c r="C188" s="1"/>
      <c r="D188" s="1"/>
      <c r="E188" s="1"/>
      <c r="F188" s="1"/>
      <c r="G188" s="1"/>
      <c r="H188" s="1"/>
      <c r="I188" s="1"/>
    </row>
    <row r="189" spans="1:9" ht="11.45" customHeight="1" x14ac:dyDescent="0.2">
      <c r="A189" s="5"/>
      <c r="B189" s="1"/>
      <c r="C189" s="1"/>
      <c r="D189" s="1"/>
      <c r="E189" s="1"/>
      <c r="F189" s="1"/>
      <c r="G189" s="1"/>
      <c r="H189" s="1"/>
      <c r="I189" s="1"/>
    </row>
    <row r="190" spans="1:9" ht="11.45" customHeight="1" x14ac:dyDescent="0.2">
      <c r="A190" s="5"/>
      <c r="B190" s="1"/>
      <c r="C190" s="1"/>
      <c r="D190" s="1"/>
      <c r="E190" s="1"/>
      <c r="F190" s="1"/>
      <c r="G190" s="1"/>
      <c r="H190" s="1"/>
      <c r="I190" s="1"/>
    </row>
    <row r="191" spans="1:9" ht="11.45" customHeight="1" x14ac:dyDescent="0.2">
      <c r="A191" s="5"/>
      <c r="B191" s="1"/>
      <c r="C191" s="1"/>
      <c r="D191" s="1"/>
      <c r="E191" s="1"/>
      <c r="F191" s="1"/>
      <c r="G191" s="1"/>
      <c r="H191" s="1"/>
      <c r="I191" s="1"/>
    </row>
    <row r="193" spans="1:10" ht="11.45" customHeight="1" x14ac:dyDescent="0.2">
      <c r="A193" s="11"/>
      <c r="B193" s="11"/>
      <c r="C193" s="11"/>
      <c r="D193" s="11"/>
      <c r="E193" s="11"/>
      <c r="F193" s="11"/>
      <c r="G193" s="11"/>
      <c r="H193" s="11"/>
      <c r="I193" s="11"/>
      <c r="J193" s="11"/>
    </row>
    <row r="194" spans="1:10" ht="11.45" customHeight="1" x14ac:dyDescent="0.2">
      <c r="A194" s="11"/>
      <c r="B194" s="11"/>
      <c r="C194" s="11"/>
      <c r="D194" s="11"/>
      <c r="E194" s="11"/>
      <c r="F194" s="11"/>
      <c r="G194" s="11"/>
      <c r="H194" s="11"/>
      <c r="I194" s="11"/>
      <c r="J194" s="11"/>
    </row>
    <row r="195" spans="1:10" ht="11.45" customHeight="1" x14ac:dyDescent="0.2">
      <c r="A195" s="11"/>
      <c r="B195" s="11"/>
      <c r="C195" s="11"/>
      <c r="D195" s="11"/>
      <c r="E195" s="11"/>
      <c r="F195" s="11"/>
      <c r="G195" s="11"/>
      <c r="H195" s="11"/>
      <c r="I195" s="11"/>
      <c r="J195" s="11"/>
    </row>
    <row r="196" spans="1:10" ht="11.45" customHeight="1" x14ac:dyDescent="0.2">
      <c r="A196" s="11"/>
      <c r="B196" s="11"/>
      <c r="C196" s="11"/>
      <c r="D196" s="11"/>
      <c r="E196" s="11"/>
      <c r="F196" s="11"/>
      <c r="G196" s="11"/>
      <c r="H196" s="11"/>
      <c r="I196" s="11"/>
      <c r="J196" s="11"/>
    </row>
    <row r="197" spans="1:10" ht="11.45" customHeight="1" x14ac:dyDescent="0.2">
      <c r="A197" s="11"/>
      <c r="B197" s="11"/>
      <c r="C197" s="11"/>
      <c r="D197" s="11"/>
      <c r="E197" s="11"/>
      <c r="F197" s="11"/>
      <c r="G197" s="11"/>
      <c r="H197" s="11"/>
      <c r="I197" s="11"/>
      <c r="J197" s="11"/>
    </row>
    <row r="198" spans="1:10" ht="11.45" customHeight="1" x14ac:dyDescent="0.2">
      <c r="A198" s="11"/>
      <c r="B198" s="11"/>
      <c r="C198" s="11"/>
      <c r="D198" s="11"/>
      <c r="E198" s="11"/>
      <c r="F198" s="11"/>
      <c r="G198" s="11"/>
      <c r="H198" s="11"/>
      <c r="I198" s="11"/>
      <c r="J198" s="11"/>
    </row>
    <row r="199" spans="1:10" ht="11.45" customHeight="1" x14ac:dyDescent="0.2">
      <c r="A199" s="11"/>
      <c r="B199" s="11"/>
      <c r="C199" s="11"/>
      <c r="D199" s="11"/>
      <c r="E199" s="11"/>
      <c r="F199" s="11"/>
      <c r="G199" s="11"/>
      <c r="H199" s="11"/>
      <c r="I199" s="11"/>
      <c r="J199" s="11"/>
    </row>
    <row r="200" spans="1:10" ht="11.45" customHeight="1" x14ac:dyDescent="0.2">
      <c r="A200" s="11"/>
      <c r="B200" s="11"/>
      <c r="C200" s="11"/>
      <c r="D200" s="11"/>
      <c r="E200" s="11"/>
      <c r="F200" s="11"/>
      <c r="G200" s="11"/>
      <c r="H200" s="11"/>
      <c r="I200" s="11"/>
    </row>
    <row r="201" spans="1:10" ht="11.45" customHeight="1" x14ac:dyDescent="0.2">
      <c r="A201" s="5"/>
      <c r="B201" s="1"/>
      <c r="C201" s="1"/>
      <c r="D201" s="1"/>
      <c r="E201" s="1"/>
      <c r="F201" s="1"/>
      <c r="G201" s="1"/>
      <c r="H201" s="1"/>
    </row>
    <row r="202" spans="1:10" ht="11.45" customHeight="1" x14ac:dyDescent="0.2">
      <c r="A202" s="5"/>
      <c r="B202" s="1"/>
      <c r="C202" s="1"/>
      <c r="D202" s="1"/>
      <c r="E202" s="1"/>
      <c r="F202" s="1"/>
      <c r="G202" s="1"/>
      <c r="H202" s="1"/>
    </row>
    <row r="203" spans="1:10" ht="11.45" customHeight="1" x14ac:dyDescent="0.2">
      <c r="A203" s="5"/>
      <c r="B203" s="1"/>
      <c r="C203" s="1"/>
      <c r="D203" s="1"/>
      <c r="E203" s="1"/>
      <c r="F203" s="1"/>
      <c r="G203" s="1"/>
      <c r="H203" s="1"/>
    </row>
    <row r="204" spans="1:10" ht="11.45" customHeight="1" x14ac:dyDescent="0.2">
      <c r="A204" s="5"/>
      <c r="B204" s="1"/>
      <c r="C204" s="1"/>
      <c r="D204" s="1"/>
      <c r="E204" s="1"/>
      <c r="F204" s="1"/>
      <c r="G204" s="1"/>
      <c r="H204" s="1"/>
    </row>
    <row r="206" spans="1:10" ht="11.45" customHeight="1" x14ac:dyDescent="0.2">
      <c r="A206" s="5"/>
      <c r="B206" s="9"/>
      <c r="C206" s="9"/>
      <c r="D206" s="9"/>
      <c r="E206" s="9"/>
      <c r="F206" s="9"/>
      <c r="G206" s="9"/>
      <c r="H206" s="9"/>
    </row>
    <row r="207" spans="1:10" ht="11.45" customHeight="1" x14ac:dyDescent="0.2">
      <c r="A207" s="5"/>
      <c r="B207" s="1"/>
      <c r="C207" s="1"/>
      <c r="D207" s="1"/>
      <c r="E207" s="1"/>
      <c r="F207" s="1"/>
      <c r="G207" s="1"/>
      <c r="H207" s="1"/>
    </row>
    <row r="208" spans="1:10" ht="11.45" customHeight="1" x14ac:dyDescent="0.2">
      <c r="A208" s="5"/>
      <c r="B208" s="1"/>
      <c r="C208" s="1"/>
      <c r="D208" s="1"/>
      <c r="E208" s="1"/>
      <c r="F208" s="1"/>
      <c r="G208" s="1"/>
      <c r="H208" s="1"/>
    </row>
    <row r="209" spans="1:21" ht="11.45" customHeight="1" x14ac:dyDescent="0.2">
      <c r="A209" s="5"/>
      <c r="B209" s="1"/>
      <c r="C209" s="1"/>
      <c r="D209" s="1"/>
      <c r="E209" s="1"/>
      <c r="F209" s="1"/>
      <c r="G209" s="1"/>
      <c r="H209" s="1"/>
    </row>
    <row r="211" spans="1:21" ht="11.45" customHeight="1" x14ac:dyDescent="0.2">
      <c r="A211" s="5"/>
      <c r="B211" s="9"/>
      <c r="C211" s="9"/>
      <c r="D211" s="9"/>
      <c r="E211" s="9"/>
      <c r="F211" s="9"/>
      <c r="G211" s="9"/>
      <c r="H211" s="9"/>
    </row>
    <row r="212" spans="1:21" ht="11.45" customHeight="1" x14ac:dyDescent="0.2">
      <c r="A212" s="5"/>
      <c r="B212" s="1"/>
      <c r="C212" s="1"/>
      <c r="D212" s="1"/>
      <c r="E212" s="1"/>
      <c r="F212" s="1"/>
      <c r="G212" s="1"/>
      <c r="H212" s="1"/>
    </row>
    <row r="213" spans="1:21" ht="11.45" customHeight="1" x14ac:dyDescent="0.2">
      <c r="A213" s="5"/>
      <c r="B213" s="1"/>
      <c r="C213" s="1"/>
      <c r="D213" s="1"/>
      <c r="E213" s="1"/>
      <c r="F213" s="1"/>
      <c r="G213" s="1"/>
      <c r="H213" s="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</row>
    <row r="214" spans="1:21" ht="11.45" customHeight="1" x14ac:dyDescent="0.2">
      <c r="A214" s="5"/>
      <c r="B214" s="1"/>
      <c r="C214" s="1"/>
      <c r="D214" s="1"/>
      <c r="E214" s="1"/>
      <c r="F214" s="1"/>
      <c r="G214" s="1"/>
      <c r="H214" s="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</row>
    <row r="215" spans="1:21" ht="11.45" customHeight="1" x14ac:dyDescent="0.2">
      <c r="A215" s="5"/>
      <c r="B215" s="1"/>
      <c r="C215" s="1"/>
      <c r="D215" s="1"/>
      <c r="E215" s="1"/>
      <c r="F215" s="1"/>
      <c r="G215" s="1"/>
      <c r="H215" s="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</row>
    <row r="216" spans="1:21" ht="11.45" customHeight="1" x14ac:dyDescent="0.2">
      <c r="A216" s="5"/>
      <c r="B216" s="1"/>
      <c r="C216" s="1"/>
      <c r="D216" s="1"/>
      <c r="E216" s="1"/>
      <c r="F216" s="1"/>
      <c r="G216" s="1"/>
      <c r="H216" s="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</row>
    <row r="217" spans="1:21" ht="11.45" customHeight="1" x14ac:dyDescent="0.2">
      <c r="A217" s="5"/>
      <c r="B217" s="1"/>
      <c r="C217" s="1"/>
      <c r="D217" s="1"/>
      <c r="E217" s="1"/>
      <c r="F217" s="1"/>
      <c r="G217" s="1"/>
      <c r="H217" s="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</row>
    <row r="218" spans="1:21" ht="11.45" customHeight="1" x14ac:dyDescent="0.2">
      <c r="A218" s="5"/>
      <c r="B218" s="1"/>
      <c r="C218" s="1"/>
      <c r="D218" s="1"/>
      <c r="E218" s="1"/>
      <c r="F218" s="1"/>
      <c r="G218" s="1"/>
      <c r="H218" s="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</row>
    <row r="219" spans="1:21" ht="11.45" customHeight="1" x14ac:dyDescent="0.2">
      <c r="A219" s="5"/>
      <c r="B219" s="1"/>
      <c r="C219" s="1"/>
      <c r="D219" s="1"/>
      <c r="E219" s="1"/>
      <c r="F219" s="1"/>
      <c r="G219" s="1"/>
      <c r="H219" s="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</row>
    <row r="221" spans="1:21" ht="11.45" customHeight="1" x14ac:dyDescent="0.2">
      <c r="A221" s="5"/>
      <c r="B221" s="9"/>
      <c r="C221" s="9"/>
      <c r="D221" s="9"/>
      <c r="E221" s="9"/>
      <c r="F221" s="9"/>
      <c r="G221" s="9"/>
      <c r="H221" s="9"/>
    </row>
    <row r="222" spans="1:21" ht="11.45" customHeight="1" x14ac:dyDescent="0.2">
      <c r="A222" s="5"/>
      <c r="B222" s="1"/>
      <c r="C222" s="1"/>
      <c r="D222" s="1"/>
      <c r="E222" s="1"/>
      <c r="F222" s="1"/>
      <c r="G222" s="1"/>
      <c r="H222" s="1"/>
    </row>
    <row r="223" spans="1:21" ht="11.45" customHeight="1" x14ac:dyDescent="0.2">
      <c r="A223" s="5"/>
      <c r="B223" s="1"/>
      <c r="C223" s="1"/>
      <c r="D223" s="1"/>
      <c r="E223" s="1"/>
      <c r="F223" s="1"/>
      <c r="G223" s="1"/>
      <c r="H223" s="1"/>
    </row>
    <row r="224" spans="1:21" ht="11.45" customHeight="1" x14ac:dyDescent="0.2">
      <c r="A224" s="5"/>
      <c r="B224" s="1"/>
      <c r="C224" s="1"/>
      <c r="D224" s="1"/>
      <c r="E224" s="1"/>
      <c r="F224" s="1"/>
      <c r="G224" s="1"/>
      <c r="H224" s="1"/>
    </row>
    <row r="225" spans="1:8" ht="11.45" customHeight="1" x14ac:dyDescent="0.2">
      <c r="A225" s="5"/>
      <c r="B225" s="1"/>
      <c r="C225" s="1"/>
      <c r="D225" s="1"/>
      <c r="E225" s="1"/>
      <c r="F225" s="1"/>
      <c r="G225" s="1"/>
      <c r="H225" s="1"/>
    </row>
    <row r="226" spans="1:8" ht="11.45" customHeight="1" x14ac:dyDescent="0.2">
      <c r="A226" s="5"/>
      <c r="B226" s="1"/>
      <c r="C226" s="1"/>
      <c r="D226" s="1"/>
      <c r="E226" s="1"/>
      <c r="F226" s="1"/>
      <c r="G226" s="1"/>
      <c r="H226" s="1"/>
    </row>
    <row r="227" spans="1:8" ht="11.45" customHeight="1" x14ac:dyDescent="0.2">
      <c r="A227" s="5"/>
      <c r="B227" s="1"/>
      <c r="C227" s="1"/>
      <c r="D227" s="1"/>
      <c r="E227" s="1"/>
      <c r="F227" s="1"/>
      <c r="G227" s="1"/>
      <c r="H227" s="1"/>
    </row>
    <row r="228" spans="1:8" ht="11.45" customHeight="1" x14ac:dyDescent="0.2">
      <c r="A228" s="5"/>
      <c r="B228" s="1"/>
      <c r="C228" s="1"/>
      <c r="D228" s="1"/>
      <c r="E228" s="1"/>
      <c r="F228" s="1"/>
      <c r="G228" s="1"/>
      <c r="H228" s="1"/>
    </row>
    <row r="229" spans="1:8" ht="11.45" customHeight="1" x14ac:dyDescent="0.2">
      <c r="A229" s="5"/>
      <c r="B229" s="1"/>
      <c r="C229" s="1"/>
      <c r="D229" s="1"/>
      <c r="E229" s="1"/>
      <c r="F229" s="1"/>
      <c r="G229" s="1"/>
      <c r="H229" s="1"/>
    </row>
    <row r="231" spans="1:8" ht="11.45" customHeight="1" x14ac:dyDescent="0.2">
      <c r="A231" s="5"/>
      <c r="B231" s="9"/>
      <c r="C231" s="9"/>
      <c r="D231" s="9"/>
      <c r="E231" s="9"/>
      <c r="F231" s="9"/>
      <c r="G231" s="9"/>
      <c r="H231" s="9"/>
    </row>
    <row r="232" spans="1:8" ht="11.45" customHeight="1" x14ac:dyDescent="0.2">
      <c r="A232" s="5"/>
      <c r="B232" s="1"/>
      <c r="C232" s="1"/>
      <c r="D232" s="1"/>
      <c r="E232" s="1"/>
      <c r="F232" s="1"/>
      <c r="G232" s="1"/>
      <c r="H232" s="1"/>
    </row>
    <row r="233" spans="1:8" ht="11.45" customHeight="1" x14ac:dyDescent="0.2">
      <c r="A233" s="5"/>
      <c r="B233" s="1"/>
      <c r="C233" s="1"/>
      <c r="D233" s="1"/>
      <c r="E233" s="1"/>
      <c r="F233" s="1"/>
      <c r="G233" s="1"/>
      <c r="H233" s="1"/>
    </row>
    <row r="234" spans="1:8" ht="11.45" customHeight="1" x14ac:dyDescent="0.2">
      <c r="A234" s="5"/>
      <c r="B234" s="1"/>
      <c r="C234" s="1"/>
      <c r="D234" s="1"/>
      <c r="E234" s="1"/>
      <c r="F234" s="1"/>
      <c r="G234" s="1"/>
      <c r="H234" s="1"/>
    </row>
    <row r="235" spans="1:8" ht="11.45" customHeight="1" x14ac:dyDescent="0.2">
      <c r="A235" s="5"/>
      <c r="B235" s="1"/>
      <c r="C235" s="1"/>
      <c r="D235" s="1"/>
      <c r="E235" s="1"/>
      <c r="F235" s="1"/>
      <c r="G235" s="1"/>
      <c r="H235" s="1"/>
    </row>
    <row r="236" spans="1:8" ht="11.45" customHeight="1" x14ac:dyDescent="0.2">
      <c r="A236" s="5"/>
      <c r="B236" s="1"/>
      <c r="C236" s="1"/>
      <c r="D236" s="1"/>
      <c r="E236" s="1"/>
      <c r="F236" s="1"/>
      <c r="G236" s="1"/>
      <c r="H236" s="1"/>
    </row>
    <row r="237" spans="1:8" ht="11.45" customHeight="1" x14ac:dyDescent="0.2">
      <c r="A237" s="5"/>
      <c r="B237" s="1"/>
      <c r="C237" s="1"/>
      <c r="D237" s="1"/>
      <c r="E237" s="1"/>
      <c r="F237" s="1"/>
      <c r="G237" s="1"/>
      <c r="H237" s="1"/>
    </row>
    <row r="238" spans="1:8" ht="11.45" customHeight="1" x14ac:dyDescent="0.2">
      <c r="A238" s="5"/>
      <c r="B238" s="1"/>
      <c r="C238" s="1"/>
      <c r="D238" s="1"/>
      <c r="E238" s="1"/>
      <c r="F238" s="1"/>
      <c r="G238" s="1"/>
      <c r="H238" s="1"/>
    </row>
    <row r="239" spans="1:8" ht="11.45" customHeight="1" x14ac:dyDescent="0.2">
      <c r="A239" s="5"/>
      <c r="B239" s="1"/>
      <c r="C239" s="1"/>
      <c r="D239" s="1"/>
      <c r="E239" s="1"/>
      <c r="F239" s="1"/>
      <c r="G239" s="1"/>
      <c r="H239" s="1"/>
    </row>
    <row r="240" spans="1:8" ht="11.45" customHeight="1" x14ac:dyDescent="0.2">
      <c r="A240" s="5"/>
      <c r="B240" s="1"/>
      <c r="C240" s="1"/>
      <c r="D240" s="1"/>
      <c r="E240" s="1"/>
      <c r="F240" s="1"/>
      <c r="G240" s="1"/>
      <c r="H240" s="1"/>
    </row>
    <row r="241" spans="1:8" ht="11.45" customHeight="1" x14ac:dyDescent="0.2">
      <c r="A241" s="5"/>
      <c r="B241" s="1"/>
      <c r="C241" s="1"/>
      <c r="D241" s="1"/>
      <c r="E241" s="1"/>
      <c r="F241" s="1"/>
      <c r="G241" s="1"/>
      <c r="H241" s="1"/>
    </row>
    <row r="243" spans="1:8" ht="11.45" customHeight="1" x14ac:dyDescent="0.2">
      <c r="A243" s="5"/>
      <c r="B243" s="9"/>
      <c r="C243" s="9"/>
      <c r="D243" s="9"/>
      <c r="E243" s="9"/>
      <c r="F243" s="9"/>
      <c r="G243" s="9"/>
      <c r="H243" s="9"/>
    </row>
    <row r="244" spans="1:8" ht="11.45" customHeight="1" x14ac:dyDescent="0.2">
      <c r="A244" s="5"/>
      <c r="B244" s="1"/>
      <c r="C244" s="1"/>
      <c r="D244" s="1"/>
      <c r="E244" s="1"/>
      <c r="F244" s="1"/>
      <c r="G244" s="1"/>
      <c r="H244" s="1"/>
    </row>
    <row r="245" spans="1:8" ht="11.45" customHeight="1" x14ac:dyDescent="0.2">
      <c r="A245" s="5"/>
      <c r="B245" s="1"/>
      <c r="C245" s="1"/>
      <c r="D245" s="1"/>
      <c r="E245" s="1"/>
      <c r="F245" s="1"/>
      <c r="G245" s="1"/>
      <c r="H245" s="1"/>
    </row>
    <row r="246" spans="1:8" ht="11.45" customHeight="1" x14ac:dyDescent="0.2">
      <c r="A246" s="5"/>
      <c r="B246" s="1"/>
      <c r="C246" s="1"/>
      <c r="D246" s="1"/>
      <c r="E246" s="1"/>
      <c r="F246" s="1"/>
      <c r="G246" s="1"/>
      <c r="H246" s="1"/>
    </row>
    <row r="247" spans="1:8" ht="11.45" customHeight="1" x14ac:dyDescent="0.2">
      <c r="A247" s="5"/>
      <c r="B247" s="1"/>
      <c r="C247" s="1"/>
      <c r="D247" s="1"/>
      <c r="E247" s="1"/>
      <c r="F247" s="1"/>
      <c r="G247" s="1"/>
      <c r="H247" s="1"/>
    </row>
    <row r="248" spans="1:8" ht="11.45" customHeight="1" x14ac:dyDescent="0.2">
      <c r="A248" s="5"/>
      <c r="B248" s="1"/>
      <c r="C248" s="1"/>
      <c r="D248" s="1"/>
      <c r="E248" s="1"/>
      <c r="F248" s="1"/>
      <c r="G248" s="1"/>
      <c r="H248" s="1"/>
    </row>
    <row r="249" spans="1:8" ht="11.45" customHeight="1" x14ac:dyDescent="0.2">
      <c r="A249" s="5"/>
      <c r="B249" s="1"/>
      <c r="C249" s="1"/>
      <c r="D249" s="1"/>
      <c r="E249" s="1"/>
      <c r="F249" s="1"/>
      <c r="G249" s="1"/>
      <c r="H249" s="1"/>
    </row>
    <row r="250" spans="1:8" ht="11.45" customHeight="1" x14ac:dyDescent="0.2">
      <c r="A250" s="5"/>
      <c r="B250" s="1"/>
      <c r="C250" s="1"/>
      <c r="D250" s="1"/>
      <c r="E250" s="1"/>
      <c r="F250" s="1"/>
      <c r="G250" s="1"/>
      <c r="H250" s="1"/>
    </row>
    <row r="251" spans="1:8" ht="11.45" customHeight="1" x14ac:dyDescent="0.2">
      <c r="A251" s="5"/>
      <c r="B251" s="1"/>
      <c r="C251" s="1"/>
      <c r="D251" s="1"/>
      <c r="E251" s="1"/>
      <c r="F251" s="1"/>
      <c r="G251" s="1"/>
      <c r="H251" s="1"/>
    </row>
    <row r="252" spans="1:8" ht="11.45" customHeight="1" x14ac:dyDescent="0.2">
      <c r="A252" s="5"/>
      <c r="B252" s="1"/>
      <c r="C252" s="1"/>
      <c r="D252" s="1"/>
      <c r="E252" s="1"/>
      <c r="F252" s="1"/>
      <c r="G252" s="1"/>
      <c r="H252" s="1"/>
    </row>
    <row r="253" spans="1:8" ht="11.45" customHeight="1" x14ac:dyDescent="0.2">
      <c r="A253" s="5"/>
      <c r="B253" s="1"/>
      <c r="C253" s="1"/>
      <c r="D253" s="1"/>
      <c r="E253" s="1"/>
      <c r="F253" s="1"/>
      <c r="G253" s="1"/>
      <c r="H253" s="1"/>
    </row>
    <row r="255" spans="1:8" ht="11.45" customHeight="1" x14ac:dyDescent="0.2">
      <c r="A255" s="5"/>
      <c r="B255" s="9"/>
      <c r="C255" s="9"/>
      <c r="D255" s="9"/>
      <c r="E255" s="9"/>
      <c r="F255" s="9"/>
      <c r="G255" s="9"/>
      <c r="H255" s="9"/>
    </row>
    <row r="256" spans="1:8" ht="11.45" customHeight="1" x14ac:dyDescent="0.2">
      <c r="A256" s="5"/>
      <c r="B256" s="1"/>
      <c r="C256" s="1"/>
      <c r="D256" s="1"/>
      <c r="E256" s="1"/>
      <c r="F256" s="1"/>
      <c r="G256" s="1"/>
      <c r="H256" s="1"/>
    </row>
    <row r="257" spans="1:8" ht="11.45" customHeight="1" x14ac:dyDescent="0.2">
      <c r="A257" s="5"/>
      <c r="B257" s="1"/>
      <c r="C257" s="1"/>
      <c r="D257" s="1"/>
      <c r="E257" s="1"/>
      <c r="F257" s="1"/>
      <c r="G257" s="1"/>
      <c r="H257" s="1"/>
    </row>
    <row r="258" spans="1:8" ht="11.45" customHeight="1" x14ac:dyDescent="0.2">
      <c r="A258" s="5"/>
      <c r="B258" s="1"/>
      <c r="C258" s="1"/>
      <c r="D258" s="1"/>
      <c r="E258" s="1"/>
      <c r="F258" s="1"/>
      <c r="G258" s="1"/>
      <c r="H258" s="1"/>
    </row>
    <row r="259" spans="1:8" ht="11.45" customHeight="1" x14ac:dyDescent="0.2">
      <c r="A259" s="5"/>
      <c r="B259" s="1"/>
      <c r="C259" s="1"/>
      <c r="D259" s="1"/>
      <c r="E259" s="1"/>
      <c r="F259" s="1"/>
      <c r="G259" s="1"/>
      <c r="H259" s="1"/>
    </row>
    <row r="260" spans="1:8" ht="11.45" customHeight="1" x14ac:dyDescent="0.2">
      <c r="A260" s="5"/>
      <c r="B260" s="1"/>
      <c r="C260" s="1"/>
      <c r="D260" s="1"/>
      <c r="E260" s="1"/>
      <c r="F260" s="1"/>
      <c r="G260" s="1"/>
      <c r="H260" s="1"/>
    </row>
    <row r="261" spans="1:8" ht="11.45" customHeight="1" x14ac:dyDescent="0.2">
      <c r="A261" s="5"/>
      <c r="B261" s="1"/>
      <c r="C261" s="1"/>
      <c r="D261" s="1"/>
      <c r="E261" s="1"/>
      <c r="F261" s="1"/>
      <c r="G261" s="1"/>
      <c r="H261" s="1"/>
    </row>
    <row r="262" spans="1:8" ht="11.45" customHeight="1" x14ac:dyDescent="0.2">
      <c r="A262" s="5"/>
      <c r="B262" s="1"/>
      <c r="C262" s="1"/>
      <c r="D262" s="1"/>
      <c r="E262" s="1"/>
      <c r="F262" s="1"/>
      <c r="G262" s="1"/>
      <c r="H262" s="1"/>
    </row>
    <row r="263" spans="1:8" ht="11.45" customHeight="1" x14ac:dyDescent="0.2">
      <c r="A263" s="5"/>
      <c r="B263" s="1"/>
      <c r="C263" s="1"/>
      <c r="D263" s="1"/>
      <c r="E263" s="1"/>
      <c r="F263" s="1"/>
      <c r="G263" s="1"/>
      <c r="H263" s="1"/>
    </row>
    <row r="264" spans="1:8" ht="11.45" customHeight="1" x14ac:dyDescent="0.2">
      <c r="A264" s="5"/>
      <c r="B264" s="1"/>
      <c r="C264" s="1"/>
      <c r="D264" s="1"/>
      <c r="E264" s="1"/>
      <c r="F264" s="1"/>
      <c r="G264" s="1"/>
      <c r="H264" s="1"/>
    </row>
    <row r="265" spans="1:8" ht="11.45" customHeight="1" x14ac:dyDescent="0.2">
      <c r="A265" s="5"/>
      <c r="B265" s="1"/>
      <c r="C265" s="1"/>
      <c r="D265" s="1"/>
      <c r="E265" s="1"/>
      <c r="F265" s="1"/>
      <c r="G265" s="1"/>
      <c r="H265" s="1"/>
    </row>
    <row r="267" spans="1:8" ht="11.45" customHeight="1" x14ac:dyDescent="0.2">
      <c r="A267" s="5"/>
      <c r="B267" s="9"/>
      <c r="C267" s="9"/>
      <c r="D267" s="9"/>
      <c r="E267" s="9"/>
      <c r="F267" s="9"/>
      <c r="G267" s="9"/>
      <c r="H267" s="9"/>
    </row>
    <row r="268" spans="1:8" ht="11.45" customHeight="1" x14ac:dyDescent="0.2">
      <c r="A268" s="5"/>
      <c r="B268" s="1"/>
      <c r="C268" s="1"/>
      <c r="D268" s="1"/>
      <c r="E268" s="1"/>
      <c r="F268" s="1"/>
      <c r="G268" s="1"/>
      <c r="H268" s="1"/>
    </row>
    <row r="269" spans="1:8" ht="11.45" customHeight="1" x14ac:dyDescent="0.2">
      <c r="A269" s="5"/>
      <c r="B269" s="1"/>
      <c r="C269" s="1"/>
      <c r="D269" s="1"/>
      <c r="E269" s="1"/>
      <c r="F269" s="1"/>
      <c r="G269" s="1"/>
      <c r="H269" s="1"/>
    </row>
    <row r="270" spans="1:8" ht="11.45" customHeight="1" x14ac:dyDescent="0.2">
      <c r="A270" s="5"/>
      <c r="B270" s="1"/>
      <c r="C270" s="1"/>
      <c r="D270" s="1"/>
      <c r="E270" s="1"/>
      <c r="F270" s="1"/>
      <c r="G270" s="1"/>
      <c r="H270" s="1"/>
    </row>
    <row r="271" spans="1:8" ht="11.45" customHeight="1" x14ac:dyDescent="0.2">
      <c r="A271" s="5"/>
      <c r="B271" s="1"/>
      <c r="C271" s="1"/>
      <c r="D271" s="1"/>
      <c r="E271" s="1"/>
      <c r="F271" s="1"/>
      <c r="G271" s="1"/>
      <c r="H271" s="1"/>
    </row>
    <row r="272" spans="1:8" ht="11.45" customHeight="1" x14ac:dyDescent="0.2">
      <c r="A272" s="5"/>
      <c r="B272" s="1"/>
      <c r="C272" s="1"/>
      <c r="D272" s="1"/>
      <c r="E272" s="1"/>
      <c r="F272" s="1"/>
      <c r="G272" s="1"/>
      <c r="H272" s="1"/>
    </row>
    <row r="273" spans="1:8" ht="11.45" customHeight="1" x14ac:dyDescent="0.2">
      <c r="A273" s="5"/>
      <c r="B273" s="1"/>
      <c r="C273" s="1"/>
      <c r="D273" s="1"/>
      <c r="E273" s="1"/>
      <c r="F273" s="1"/>
      <c r="G273" s="1"/>
      <c r="H273" s="1"/>
    </row>
    <row r="274" spans="1:8" ht="11.45" customHeight="1" x14ac:dyDescent="0.2">
      <c r="A274" s="5"/>
      <c r="B274" s="1"/>
      <c r="C274" s="1"/>
      <c r="D274" s="1"/>
      <c r="E274" s="1"/>
      <c r="F274" s="1"/>
      <c r="G274" s="1"/>
      <c r="H274" s="1"/>
    </row>
    <row r="275" spans="1:8" ht="11.45" customHeight="1" x14ac:dyDescent="0.2">
      <c r="A275" s="5"/>
      <c r="B275" s="1"/>
      <c r="C275" s="1"/>
      <c r="D275" s="1"/>
      <c r="E275" s="1"/>
      <c r="F275" s="1"/>
      <c r="G275" s="1"/>
      <c r="H275" s="1"/>
    </row>
    <row r="276" spans="1:8" ht="11.45" customHeight="1" x14ac:dyDescent="0.2">
      <c r="A276" s="5"/>
      <c r="B276" s="1"/>
      <c r="C276" s="1"/>
      <c r="D276" s="1"/>
      <c r="E276" s="1"/>
      <c r="F276" s="1"/>
      <c r="G276" s="1"/>
      <c r="H276" s="1"/>
    </row>
    <row r="277" spans="1:8" ht="11.45" customHeight="1" x14ac:dyDescent="0.2">
      <c r="A277" s="5"/>
      <c r="B277" s="1"/>
      <c r="C277" s="1"/>
      <c r="D277" s="1"/>
      <c r="E277" s="1"/>
      <c r="F277" s="1"/>
      <c r="G277" s="1"/>
      <c r="H277" s="1"/>
    </row>
  </sheetData>
  <mergeCells count="41">
    <mergeCell ref="F14:G14"/>
    <mergeCell ref="I14:J14"/>
    <mergeCell ref="I9:J9"/>
    <mergeCell ref="I10:J10"/>
    <mergeCell ref="I11:J11"/>
    <mergeCell ref="I12:J12"/>
    <mergeCell ref="I13:J13"/>
    <mergeCell ref="F9:G9"/>
    <mergeCell ref="F10:G10"/>
    <mergeCell ref="F11:G11"/>
    <mergeCell ref="F12:G12"/>
    <mergeCell ref="F13:G13"/>
    <mergeCell ref="F5:G5"/>
    <mergeCell ref="I5:J5"/>
    <mergeCell ref="F6:G6"/>
    <mergeCell ref="F7:G7"/>
    <mergeCell ref="F8:G8"/>
    <mergeCell ref="I6:J6"/>
    <mergeCell ref="I7:J7"/>
    <mergeCell ref="I8:J8"/>
    <mergeCell ref="C10:D10"/>
    <mergeCell ref="C11:D11"/>
    <mergeCell ref="C12:D12"/>
    <mergeCell ref="C13:D13"/>
    <mergeCell ref="C14:D14"/>
    <mergeCell ref="A1:J1"/>
    <mergeCell ref="A29:J29"/>
    <mergeCell ref="B2:B3"/>
    <mergeCell ref="C2:D3"/>
    <mergeCell ref="F3:G3"/>
    <mergeCell ref="E2:J2"/>
    <mergeCell ref="I3:J3"/>
    <mergeCell ref="A2:A4"/>
    <mergeCell ref="B4:J4"/>
    <mergeCell ref="A28:J28"/>
    <mergeCell ref="A27:J27"/>
    <mergeCell ref="C5:D5"/>
    <mergeCell ref="C6:D6"/>
    <mergeCell ref="C7:D7"/>
    <mergeCell ref="C8:D8"/>
    <mergeCell ref="C9:D9"/>
  </mergeCells>
  <phoneticPr fontId="4" type="noConversion"/>
  <printOptions horizontalCentered="1"/>
  <pageMargins left="0.75" right="0.65" top="0.5" bottom="0.5" header="0.5" footer="0.5"/>
  <pageSetup firstPageNumber="76" orientation="portrait" useFirstPageNumber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66FFCC"/>
  </sheetPr>
  <dimension ref="A1:U25"/>
  <sheetViews>
    <sheetView zoomScaleNormal="100" workbookViewId="0">
      <selection sqref="A1:F1"/>
    </sheetView>
  </sheetViews>
  <sheetFormatPr defaultColWidth="9.140625" defaultRowHeight="12.75" x14ac:dyDescent="0.2"/>
  <cols>
    <col min="1" max="16384" width="9.140625" style="51"/>
  </cols>
  <sheetData>
    <row r="1" spans="1:9" s="161" customFormat="1" ht="15.75" customHeight="1" x14ac:dyDescent="0.2">
      <c r="A1" s="578" t="s">
        <v>312</v>
      </c>
      <c r="B1" s="493"/>
      <c r="C1" s="493"/>
      <c r="D1" s="493"/>
      <c r="E1" s="493"/>
      <c r="F1" s="493"/>
    </row>
    <row r="2" spans="1:9" ht="12.75" customHeight="1" x14ac:dyDescent="0.2">
      <c r="A2" s="543" t="s">
        <v>4</v>
      </c>
      <c r="B2" s="499" t="s">
        <v>256</v>
      </c>
      <c r="C2" s="579" t="s">
        <v>121</v>
      </c>
      <c r="D2" s="579"/>
      <c r="E2" s="499" t="s">
        <v>257</v>
      </c>
      <c r="F2" s="499" t="s">
        <v>279</v>
      </c>
      <c r="H2" s="419" t="s">
        <v>316</v>
      </c>
    </row>
    <row r="3" spans="1:9" x14ac:dyDescent="0.2">
      <c r="A3" s="544"/>
      <c r="B3" s="499"/>
      <c r="C3" s="390" t="s">
        <v>123</v>
      </c>
      <c r="D3" s="390" t="s">
        <v>1</v>
      </c>
      <c r="E3" s="499"/>
      <c r="F3" s="499"/>
    </row>
    <row r="4" spans="1:9" x14ac:dyDescent="0.2">
      <c r="A4" s="545"/>
      <c r="B4" s="389" t="s">
        <v>20</v>
      </c>
      <c r="C4" s="389" t="s">
        <v>2</v>
      </c>
      <c r="D4" s="389" t="s">
        <v>343</v>
      </c>
      <c r="E4" s="389" t="s">
        <v>125</v>
      </c>
      <c r="F4" s="147">
        <v>1000</v>
      </c>
    </row>
    <row r="5" spans="1:9" ht="13.9" customHeight="1" x14ac:dyDescent="0.2">
      <c r="A5" s="386">
        <v>2011</v>
      </c>
      <c r="B5" s="391">
        <v>470</v>
      </c>
      <c r="C5" s="343">
        <v>6.2</v>
      </c>
      <c r="D5" s="391">
        <v>2900</v>
      </c>
      <c r="E5" s="344">
        <v>1.7</v>
      </c>
      <c r="F5" s="391">
        <v>4930</v>
      </c>
    </row>
    <row r="6" spans="1:9" ht="13.9" customHeight="1" x14ac:dyDescent="0.2">
      <c r="A6" s="386">
        <v>2012</v>
      </c>
      <c r="B6" s="391">
        <v>445</v>
      </c>
      <c r="C6" s="343">
        <v>6.3</v>
      </c>
      <c r="D6" s="391">
        <f>F6/E6</f>
        <v>2800</v>
      </c>
      <c r="E6" s="344">
        <v>1.6</v>
      </c>
      <c r="F6" s="391">
        <v>4480</v>
      </c>
    </row>
    <row r="7" spans="1:9" ht="13.9" customHeight="1" x14ac:dyDescent="0.2">
      <c r="A7" s="386">
        <v>2013</v>
      </c>
      <c r="B7" s="391">
        <v>400</v>
      </c>
      <c r="C7" s="343">
        <v>6.5</v>
      </c>
      <c r="D7" s="391">
        <v>2600</v>
      </c>
      <c r="E7" s="344">
        <v>1.45</v>
      </c>
      <c r="F7" s="391">
        <v>3770</v>
      </c>
    </row>
    <row r="8" spans="1:9" ht="13.9" customHeight="1" x14ac:dyDescent="0.2">
      <c r="A8" s="386">
        <v>2014</v>
      </c>
      <c r="B8" s="391">
        <v>460</v>
      </c>
      <c r="C8" s="343">
        <v>6.3</v>
      </c>
      <c r="D8" s="391">
        <v>2900</v>
      </c>
      <c r="E8" s="344">
        <v>1.35</v>
      </c>
      <c r="F8" s="391">
        <v>3915</v>
      </c>
    </row>
    <row r="9" spans="1:9" ht="13.9" customHeight="1" x14ac:dyDescent="0.2">
      <c r="A9" s="386">
        <v>2015</v>
      </c>
      <c r="B9" s="391">
        <v>430</v>
      </c>
      <c r="C9" s="343">
        <v>6.6</v>
      </c>
      <c r="D9" s="391">
        <v>2850</v>
      </c>
      <c r="E9" s="344">
        <v>1.55</v>
      </c>
      <c r="F9" s="391">
        <v>4418</v>
      </c>
    </row>
    <row r="10" spans="1:9" ht="13.9" customHeight="1" x14ac:dyDescent="0.2">
      <c r="A10" s="386">
        <v>2016</v>
      </c>
      <c r="B10" s="391">
        <v>420</v>
      </c>
      <c r="C10" s="343">
        <v>6.7</v>
      </c>
      <c r="D10" s="391">
        <v>2800</v>
      </c>
      <c r="E10" s="344">
        <v>1.5</v>
      </c>
      <c r="F10" s="391">
        <v>4200</v>
      </c>
    </row>
    <row r="11" spans="1:9" ht="13.9" customHeight="1" x14ac:dyDescent="0.2">
      <c r="A11" s="386">
        <v>2017</v>
      </c>
      <c r="B11" s="391">
        <v>400</v>
      </c>
      <c r="C11" s="343">
        <v>6.3</v>
      </c>
      <c r="D11" s="391">
        <v>2500</v>
      </c>
      <c r="E11" s="344">
        <v>1.55</v>
      </c>
      <c r="F11" s="391">
        <v>3875</v>
      </c>
    </row>
    <row r="12" spans="1:9" s="52" customFormat="1" ht="13.9" customHeight="1" x14ac:dyDescent="0.2">
      <c r="A12" s="386">
        <v>2018</v>
      </c>
      <c r="B12" s="391">
        <v>380</v>
      </c>
      <c r="C12" s="343">
        <v>6.3</v>
      </c>
      <c r="D12" s="391">
        <v>2400</v>
      </c>
      <c r="E12" s="344">
        <v>2</v>
      </c>
      <c r="F12" s="391">
        <v>4800</v>
      </c>
      <c r="H12" s="51"/>
      <c r="I12" s="51"/>
    </row>
    <row r="13" spans="1:9" s="52" customFormat="1" ht="13.9" customHeight="1" x14ac:dyDescent="0.2">
      <c r="A13" s="386">
        <v>2019</v>
      </c>
      <c r="B13" s="391">
        <v>390</v>
      </c>
      <c r="C13" s="343">
        <v>6.2</v>
      </c>
      <c r="D13" s="391">
        <v>2400</v>
      </c>
      <c r="E13" s="344">
        <v>2.2000000000000002</v>
      </c>
      <c r="F13" s="391">
        <v>5280</v>
      </c>
      <c r="H13" s="51"/>
      <c r="I13" s="51"/>
    </row>
    <row r="14" spans="1:9" s="52" customFormat="1" ht="13.9" customHeight="1" thickBot="1" x14ac:dyDescent="0.25">
      <c r="A14" s="387">
        <v>2020</v>
      </c>
      <c r="B14" s="392">
        <v>395</v>
      </c>
      <c r="C14" s="345">
        <v>5.0999999999999996</v>
      </c>
      <c r="D14" s="392">
        <v>2000</v>
      </c>
      <c r="E14" s="346">
        <v>2.1</v>
      </c>
      <c r="F14" s="392">
        <v>4200</v>
      </c>
      <c r="H14" s="51"/>
      <c r="I14" s="51"/>
    </row>
    <row r="15" spans="1:9" s="52" customFormat="1" ht="13.5" customHeight="1" x14ac:dyDescent="0.2">
      <c r="A15" s="580" t="s">
        <v>330</v>
      </c>
      <c r="B15" s="580"/>
      <c r="C15" s="580"/>
      <c r="D15" s="580"/>
      <c r="E15" s="580"/>
      <c r="F15" s="580"/>
    </row>
    <row r="16" spans="1:9" s="52" customFormat="1" x14ac:dyDescent="0.2">
      <c r="A16" s="212"/>
      <c r="B16" s="418"/>
      <c r="C16" s="418"/>
      <c r="D16" s="418"/>
      <c r="E16" s="418"/>
      <c r="F16" s="418"/>
    </row>
    <row r="17" spans="1:21" s="52" customFormat="1" x14ac:dyDescent="0.2">
      <c r="A17" s="581"/>
      <c r="B17" s="581"/>
      <c r="C17" s="581"/>
      <c r="D17" s="85"/>
      <c r="E17" s="86"/>
      <c r="F17" s="85"/>
    </row>
    <row r="18" spans="1:21" s="52" customFormat="1" x14ac:dyDescent="0.2">
      <c r="A18" s="68"/>
      <c r="B18" s="67"/>
      <c r="C18" s="30"/>
      <c r="D18" s="67"/>
      <c r="E18" s="69"/>
      <c r="F18" s="67"/>
    </row>
    <row r="19" spans="1:21" s="52" customFormat="1" x14ac:dyDescent="0.2">
      <c r="A19" s="68"/>
      <c r="B19" s="67"/>
      <c r="C19" s="30"/>
      <c r="D19" s="67"/>
      <c r="E19" s="69"/>
      <c r="F19" s="67"/>
    </row>
    <row r="22" spans="1:21" x14ac:dyDescent="0.2"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</row>
    <row r="23" spans="1:21" x14ac:dyDescent="0.2">
      <c r="A23" s="59"/>
    </row>
    <row r="24" spans="1:21" x14ac:dyDescent="0.2">
      <c r="A24" s="59"/>
    </row>
    <row r="25" spans="1:21" x14ac:dyDescent="0.2">
      <c r="A25" s="59"/>
    </row>
  </sheetData>
  <mergeCells count="8">
    <mergeCell ref="A1:F1"/>
    <mergeCell ref="A2:A4"/>
    <mergeCell ref="C2:D2"/>
    <mergeCell ref="A15:F15"/>
    <mergeCell ref="A17:C17"/>
    <mergeCell ref="B2:B3"/>
    <mergeCell ref="E2:E3"/>
    <mergeCell ref="F2:F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66FFCC"/>
  </sheetPr>
  <dimension ref="A1:O24"/>
  <sheetViews>
    <sheetView zoomScaleNormal="100" zoomScaleSheetLayoutView="140" workbookViewId="0">
      <selection sqref="A1:L1"/>
    </sheetView>
  </sheetViews>
  <sheetFormatPr defaultRowHeight="12.75" x14ac:dyDescent="0.2"/>
  <cols>
    <col min="1" max="12" width="7.42578125" customWidth="1"/>
    <col min="16" max="16" width="10" customWidth="1"/>
  </cols>
  <sheetData>
    <row r="1" spans="1:15" ht="16.5" customHeight="1" x14ac:dyDescent="0.2">
      <c r="A1" s="470" t="s">
        <v>290</v>
      </c>
      <c r="B1" s="470"/>
      <c r="C1" s="470"/>
      <c r="D1" s="470"/>
      <c r="E1" s="470"/>
      <c r="F1" s="470"/>
      <c r="G1" s="470"/>
      <c r="H1" s="470"/>
      <c r="I1" s="470"/>
      <c r="J1" s="470"/>
      <c r="K1" s="470"/>
      <c r="L1" s="470"/>
    </row>
    <row r="2" spans="1:15" x14ac:dyDescent="0.2">
      <c r="A2" s="471" t="s">
        <v>4</v>
      </c>
      <c r="B2" s="472"/>
      <c r="C2" s="471" t="s">
        <v>126</v>
      </c>
      <c r="D2" s="472"/>
      <c r="E2" s="471" t="s">
        <v>127</v>
      </c>
      <c r="F2" s="472"/>
      <c r="G2" s="471" t="s">
        <v>121</v>
      </c>
      <c r="H2" s="472"/>
      <c r="I2" s="474" t="s">
        <v>128</v>
      </c>
      <c r="J2" s="475"/>
      <c r="K2" s="471" t="s">
        <v>122</v>
      </c>
      <c r="L2" s="472"/>
      <c r="N2" s="415" t="s">
        <v>316</v>
      </c>
    </row>
    <row r="3" spans="1:15" x14ac:dyDescent="0.2">
      <c r="A3" s="472"/>
      <c r="B3" s="472"/>
      <c r="C3" s="472"/>
      <c r="D3" s="472"/>
      <c r="E3" s="472"/>
      <c r="F3" s="472"/>
      <c r="G3" s="472"/>
      <c r="H3" s="472"/>
      <c r="I3" s="471" t="s">
        <v>214</v>
      </c>
      <c r="J3" s="471"/>
      <c r="K3" s="472"/>
      <c r="L3" s="472"/>
      <c r="O3" s="99"/>
    </row>
    <row r="4" spans="1:15" x14ac:dyDescent="0.2">
      <c r="A4" s="473"/>
      <c r="B4" s="473"/>
      <c r="C4" s="476">
        <v>1000</v>
      </c>
      <c r="D4" s="477"/>
      <c r="E4" s="477" t="s">
        <v>2</v>
      </c>
      <c r="F4" s="477"/>
      <c r="G4" s="477" t="s">
        <v>3</v>
      </c>
      <c r="H4" s="477"/>
      <c r="I4" s="477" t="s">
        <v>101</v>
      </c>
      <c r="J4" s="477"/>
      <c r="K4" s="478">
        <v>1000</v>
      </c>
      <c r="L4" s="477"/>
    </row>
    <row r="5" spans="1:15" ht="13.5" customHeight="1" x14ac:dyDescent="0.2">
      <c r="A5" s="469">
        <v>2011</v>
      </c>
      <c r="B5" s="469"/>
      <c r="C5" s="465">
        <v>370</v>
      </c>
      <c r="D5" s="465"/>
      <c r="E5" s="465">
        <v>48</v>
      </c>
      <c r="F5" s="465"/>
      <c r="G5" s="466">
        <v>17760</v>
      </c>
      <c r="H5" s="466"/>
      <c r="I5" s="466">
        <v>165</v>
      </c>
      <c r="J5" s="466"/>
      <c r="K5" s="465">
        <v>29304</v>
      </c>
      <c r="L5" s="465"/>
    </row>
    <row r="6" spans="1:15" ht="13.5" customHeight="1" x14ac:dyDescent="0.2">
      <c r="A6" s="469">
        <v>2012</v>
      </c>
      <c r="B6" s="469"/>
      <c r="C6" s="465">
        <v>330</v>
      </c>
      <c r="D6" s="465"/>
      <c r="E6" s="465">
        <v>35</v>
      </c>
      <c r="F6" s="465"/>
      <c r="G6" s="466">
        <v>11550</v>
      </c>
      <c r="H6" s="466"/>
      <c r="I6" s="466">
        <v>194</v>
      </c>
      <c r="J6" s="466"/>
      <c r="K6" s="465">
        <v>22407</v>
      </c>
      <c r="L6" s="465"/>
    </row>
    <row r="7" spans="1:15" ht="13.5" customHeight="1" x14ac:dyDescent="0.2">
      <c r="A7" s="469">
        <v>2013</v>
      </c>
      <c r="B7" s="469"/>
      <c r="C7" s="465">
        <v>330</v>
      </c>
      <c r="D7" s="465"/>
      <c r="E7" s="465">
        <v>33</v>
      </c>
      <c r="F7" s="465"/>
      <c r="G7" s="466">
        <v>10890</v>
      </c>
      <c r="H7" s="466"/>
      <c r="I7" s="466">
        <v>211</v>
      </c>
      <c r="J7" s="466"/>
      <c r="K7" s="465">
        <v>22978</v>
      </c>
      <c r="L7" s="465"/>
    </row>
    <row r="8" spans="1:15" ht="13.5" customHeight="1" x14ac:dyDescent="0.2">
      <c r="A8" s="469">
        <v>2014</v>
      </c>
      <c r="B8" s="469"/>
      <c r="C8" s="465">
        <v>320</v>
      </c>
      <c r="D8" s="465"/>
      <c r="E8" s="465">
        <v>39</v>
      </c>
      <c r="F8" s="465"/>
      <c r="G8" s="466">
        <v>12480</v>
      </c>
      <c r="H8" s="466"/>
      <c r="I8" s="466">
        <v>206</v>
      </c>
      <c r="J8" s="466"/>
      <c r="K8" s="465">
        <v>25709</v>
      </c>
      <c r="L8" s="465"/>
    </row>
    <row r="9" spans="1:15" ht="13.5" customHeight="1" x14ac:dyDescent="0.2">
      <c r="A9" s="469">
        <v>2015</v>
      </c>
      <c r="B9" s="469"/>
      <c r="C9" s="465">
        <v>275</v>
      </c>
      <c r="D9" s="465"/>
      <c r="E9" s="465">
        <v>30</v>
      </c>
      <c r="F9" s="465"/>
      <c r="G9" s="466">
        <v>8250</v>
      </c>
      <c r="H9" s="466"/>
      <c r="I9" s="466">
        <v>203</v>
      </c>
      <c r="J9" s="466"/>
      <c r="K9" s="465">
        <v>16748</v>
      </c>
      <c r="L9" s="465"/>
    </row>
    <row r="10" spans="1:15" ht="13.5" customHeight="1" x14ac:dyDescent="0.2">
      <c r="A10" s="469">
        <v>2016</v>
      </c>
      <c r="B10" s="469"/>
      <c r="C10" s="465">
        <v>310</v>
      </c>
      <c r="D10" s="465"/>
      <c r="E10" s="465">
        <v>36</v>
      </c>
      <c r="F10" s="465"/>
      <c r="G10" s="466">
        <v>11160</v>
      </c>
      <c r="H10" s="466"/>
      <c r="I10" s="466">
        <v>204</v>
      </c>
      <c r="J10" s="466"/>
      <c r="K10" s="465">
        <v>22766</v>
      </c>
      <c r="L10" s="465"/>
    </row>
    <row r="11" spans="1:15" ht="13.5" customHeight="1" x14ac:dyDescent="0.2">
      <c r="A11" s="469">
        <v>2017</v>
      </c>
      <c r="B11" s="469"/>
      <c r="C11" s="465">
        <v>335</v>
      </c>
      <c r="D11" s="465"/>
      <c r="E11" s="465">
        <v>41</v>
      </c>
      <c r="F11" s="465"/>
      <c r="G11" s="466">
        <v>13735</v>
      </c>
      <c r="H11" s="466"/>
      <c r="I11" s="466">
        <v>216</v>
      </c>
      <c r="J11" s="466"/>
      <c r="K11" s="465">
        <v>29668</v>
      </c>
      <c r="L11" s="465"/>
    </row>
    <row r="12" spans="1:15" ht="13.5" customHeight="1" x14ac:dyDescent="0.2">
      <c r="A12" s="469">
        <v>2018</v>
      </c>
      <c r="B12" s="469"/>
      <c r="C12" s="465">
        <v>335</v>
      </c>
      <c r="D12" s="465"/>
      <c r="E12" s="465">
        <v>41</v>
      </c>
      <c r="F12" s="465"/>
      <c r="G12" s="466">
        <v>13735</v>
      </c>
      <c r="H12" s="466"/>
      <c r="I12" s="466">
        <v>211</v>
      </c>
      <c r="J12" s="466"/>
      <c r="K12" s="465">
        <v>28981</v>
      </c>
      <c r="L12" s="465"/>
      <c r="M12" s="441"/>
    </row>
    <row r="13" spans="1:15" ht="13.5" customHeight="1" x14ac:dyDescent="0.2">
      <c r="A13" s="469">
        <v>2019</v>
      </c>
      <c r="B13" s="469"/>
      <c r="C13" s="465">
        <v>335</v>
      </c>
      <c r="D13" s="465"/>
      <c r="E13" s="465">
        <v>48</v>
      </c>
      <c r="F13" s="465"/>
      <c r="G13" s="466">
        <v>16080</v>
      </c>
      <c r="H13" s="466"/>
      <c r="I13" s="466">
        <v>160</v>
      </c>
      <c r="J13" s="466"/>
      <c r="K13" s="465">
        <v>25728</v>
      </c>
      <c r="L13" s="465"/>
      <c r="M13" s="441"/>
    </row>
    <row r="14" spans="1:15" ht="13.5" customHeight="1" thickBot="1" x14ac:dyDescent="0.25">
      <c r="A14" s="482">
        <v>2020</v>
      </c>
      <c r="B14" s="482"/>
      <c r="C14" s="467">
        <v>320</v>
      </c>
      <c r="D14" s="467"/>
      <c r="E14" s="467">
        <v>43</v>
      </c>
      <c r="F14" s="467"/>
      <c r="G14" s="468">
        <v>13760</v>
      </c>
      <c r="H14" s="468"/>
      <c r="I14" s="468">
        <v>178</v>
      </c>
      <c r="J14" s="468"/>
      <c r="K14" s="467">
        <v>24493</v>
      </c>
      <c r="L14" s="467"/>
      <c r="M14" s="441"/>
    </row>
    <row r="15" spans="1:15" ht="12" customHeight="1" x14ac:dyDescent="0.2">
      <c r="A15" s="481" t="s">
        <v>340</v>
      </c>
      <c r="B15" s="481"/>
      <c r="C15" s="481"/>
      <c r="D15" s="481"/>
      <c r="E15" s="481"/>
      <c r="F15" s="481"/>
      <c r="G15" s="481"/>
      <c r="H15" s="481"/>
      <c r="I15" s="481"/>
      <c r="J15" s="481"/>
      <c r="K15" s="481"/>
      <c r="L15" s="481"/>
    </row>
    <row r="16" spans="1:15" ht="12" customHeight="1" x14ac:dyDescent="0.2">
      <c r="A16" s="481" t="s">
        <v>249</v>
      </c>
      <c r="B16" s="481"/>
      <c r="C16" s="481"/>
      <c r="D16" s="481"/>
      <c r="E16" s="481"/>
      <c r="F16" s="481"/>
      <c r="G16" s="481"/>
      <c r="H16" s="481"/>
      <c r="I16" s="481"/>
      <c r="J16" s="481"/>
      <c r="K16" s="481"/>
      <c r="L16" s="481"/>
    </row>
    <row r="18" spans="1:13" x14ac:dyDescent="0.2">
      <c r="A18" s="480"/>
      <c r="B18" s="480"/>
      <c r="C18" s="480"/>
      <c r="D18" s="480"/>
      <c r="E18" s="480"/>
      <c r="F18" s="480"/>
      <c r="G18" s="480"/>
      <c r="H18" s="480"/>
      <c r="I18" s="480"/>
      <c r="J18" s="480"/>
      <c r="L18" s="412"/>
    </row>
    <row r="19" spans="1:13" x14ac:dyDescent="0.2">
      <c r="A19" s="479"/>
      <c r="B19" s="479"/>
      <c r="C19" s="479"/>
      <c r="D19" s="479"/>
      <c r="E19" s="479"/>
      <c r="F19" s="479"/>
      <c r="G19" s="479"/>
      <c r="H19" s="479"/>
      <c r="I19" s="479"/>
      <c r="J19" s="479"/>
    </row>
    <row r="20" spans="1:13" x14ac:dyDescent="0.2">
      <c r="E20" s="208"/>
    </row>
    <row r="21" spans="1:13" x14ac:dyDescent="0.2">
      <c r="C21" s="207"/>
    </row>
    <row r="22" spans="1:13" x14ac:dyDescent="0.2">
      <c r="D22" s="49"/>
      <c r="M22" s="79"/>
    </row>
    <row r="24" spans="1:13" x14ac:dyDescent="0.2">
      <c r="L24" s="206"/>
    </row>
  </sheetData>
  <mergeCells count="77">
    <mergeCell ref="C6:D6"/>
    <mergeCell ref="C5:D5"/>
    <mergeCell ref="C11:D11"/>
    <mergeCell ref="C10:D10"/>
    <mergeCell ref="C9:D9"/>
    <mergeCell ref="C8:D8"/>
    <mergeCell ref="C7:D7"/>
    <mergeCell ref="A19:J19"/>
    <mergeCell ref="A18:J18"/>
    <mergeCell ref="A15:L15"/>
    <mergeCell ref="A16:L16"/>
    <mergeCell ref="A12:B12"/>
    <mergeCell ref="C12:D12"/>
    <mergeCell ref="E12:F12"/>
    <mergeCell ref="A13:B13"/>
    <mergeCell ref="C13:D13"/>
    <mergeCell ref="E13:F13"/>
    <mergeCell ref="G13:H13"/>
    <mergeCell ref="I13:J13"/>
    <mergeCell ref="K13:L13"/>
    <mergeCell ref="A14:B14"/>
    <mergeCell ref="C14:D14"/>
    <mergeCell ref="K14:L14"/>
    <mergeCell ref="K12:L12"/>
    <mergeCell ref="A1:L1"/>
    <mergeCell ref="A2:B4"/>
    <mergeCell ref="C2:D3"/>
    <mergeCell ref="E2:F3"/>
    <mergeCell ref="G2:H3"/>
    <mergeCell ref="I2:J2"/>
    <mergeCell ref="K2:L3"/>
    <mergeCell ref="I3:J3"/>
    <mergeCell ref="C4:D4"/>
    <mergeCell ref="E4:F4"/>
    <mergeCell ref="G4:H4"/>
    <mergeCell ref="I4:J4"/>
    <mergeCell ref="K4:L4"/>
    <mergeCell ref="A9:B9"/>
    <mergeCell ref="A10:B10"/>
    <mergeCell ref="A11:B11"/>
    <mergeCell ref="A5:B5"/>
    <mergeCell ref="A6:B6"/>
    <mergeCell ref="A7:B7"/>
    <mergeCell ref="A8:B8"/>
    <mergeCell ref="K5:L5"/>
    <mergeCell ref="K6:L6"/>
    <mergeCell ref="K7:L7"/>
    <mergeCell ref="K8:L8"/>
    <mergeCell ref="E9:F9"/>
    <mergeCell ref="G5:H5"/>
    <mergeCell ref="G6:H6"/>
    <mergeCell ref="G7:H7"/>
    <mergeCell ref="G8:H8"/>
    <mergeCell ref="G9:H9"/>
    <mergeCell ref="E5:F5"/>
    <mergeCell ref="E6:F6"/>
    <mergeCell ref="E7:F7"/>
    <mergeCell ref="E8:F8"/>
    <mergeCell ref="I5:J5"/>
    <mergeCell ref="I6:J6"/>
    <mergeCell ref="I7:J7"/>
    <mergeCell ref="I8:J8"/>
    <mergeCell ref="I9:J9"/>
    <mergeCell ref="E14:F14"/>
    <mergeCell ref="G14:H14"/>
    <mergeCell ref="I14:J14"/>
    <mergeCell ref="E10:F10"/>
    <mergeCell ref="E11:F11"/>
    <mergeCell ref="G10:H10"/>
    <mergeCell ref="G11:H11"/>
    <mergeCell ref="G12:H12"/>
    <mergeCell ref="I12:J12"/>
    <mergeCell ref="K9:L9"/>
    <mergeCell ref="K10:L10"/>
    <mergeCell ref="K11:L11"/>
    <mergeCell ref="I10:J10"/>
    <mergeCell ref="I11:J11"/>
  </mergeCells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66FFCC"/>
    <pageSetUpPr fitToPage="1"/>
  </sheetPr>
  <dimension ref="A1:V218"/>
  <sheetViews>
    <sheetView zoomScale="110" zoomScaleNormal="110" workbookViewId="0">
      <selection sqref="A1:N1"/>
    </sheetView>
  </sheetViews>
  <sheetFormatPr defaultRowHeight="12.75" x14ac:dyDescent="0.2"/>
  <cols>
    <col min="1" max="1" width="7.7109375" customWidth="1"/>
    <col min="2" max="13" width="6.7109375" customWidth="1"/>
    <col min="14" max="14" width="7.7109375" customWidth="1"/>
    <col min="16" max="16" width="9.140625" style="45"/>
    <col min="18" max="22" width="9.140625" style="45"/>
  </cols>
  <sheetData>
    <row r="1" spans="1:22" s="152" customFormat="1" ht="16.5" customHeight="1" x14ac:dyDescent="0.2">
      <c r="A1" s="492" t="s">
        <v>292</v>
      </c>
      <c r="B1" s="493"/>
      <c r="C1" s="493"/>
      <c r="D1" s="493"/>
      <c r="E1" s="493"/>
      <c r="F1" s="493"/>
      <c r="G1" s="493"/>
      <c r="H1" s="493"/>
      <c r="I1" s="493"/>
      <c r="J1" s="493"/>
      <c r="K1" s="493"/>
      <c r="L1" s="493"/>
      <c r="M1" s="493"/>
      <c r="N1" s="493"/>
      <c r="P1" s="153"/>
      <c r="R1" s="153"/>
      <c r="S1" s="153"/>
      <c r="T1" s="153"/>
      <c r="U1" s="153"/>
      <c r="V1" s="153"/>
    </row>
    <row r="2" spans="1:22" s="152" customFormat="1" ht="23.45" customHeight="1" x14ac:dyDescent="0.2">
      <c r="A2" s="499" t="s">
        <v>4</v>
      </c>
      <c r="B2" s="373" t="s">
        <v>32</v>
      </c>
      <c r="C2" s="373" t="s">
        <v>33</v>
      </c>
      <c r="D2" s="373" t="s">
        <v>34</v>
      </c>
      <c r="E2" s="373" t="s">
        <v>35</v>
      </c>
      <c r="F2" s="373" t="s">
        <v>36</v>
      </c>
      <c r="G2" s="373" t="s">
        <v>37</v>
      </c>
      <c r="H2" s="373" t="s">
        <v>38</v>
      </c>
      <c r="I2" s="373" t="s">
        <v>39</v>
      </c>
      <c r="J2" s="373" t="s">
        <v>40</v>
      </c>
      <c r="K2" s="373" t="s">
        <v>41</v>
      </c>
      <c r="L2" s="373" t="s">
        <v>42</v>
      </c>
      <c r="M2" s="373" t="s">
        <v>43</v>
      </c>
      <c r="N2" s="373" t="s">
        <v>248</v>
      </c>
      <c r="P2" s="2"/>
      <c r="R2" s="2"/>
      <c r="S2" s="2"/>
      <c r="T2" s="2"/>
      <c r="U2" s="2"/>
      <c r="V2" s="2"/>
    </row>
    <row r="3" spans="1:22" ht="14.45" customHeight="1" x14ac:dyDescent="0.2">
      <c r="A3" s="500"/>
      <c r="B3" s="494" t="s">
        <v>2</v>
      </c>
      <c r="C3" s="494"/>
      <c r="D3" s="494"/>
      <c r="E3" s="494"/>
      <c r="F3" s="494"/>
      <c r="G3" s="494"/>
      <c r="H3" s="494"/>
      <c r="I3" s="494"/>
      <c r="J3" s="494"/>
      <c r="K3" s="494"/>
      <c r="L3" s="494"/>
      <c r="M3" s="494"/>
      <c r="N3" s="494"/>
      <c r="P3" s="416" t="s">
        <v>316</v>
      </c>
      <c r="R3" s="2"/>
      <c r="S3" s="2"/>
      <c r="T3" s="2"/>
      <c r="U3" s="2"/>
      <c r="V3" s="2"/>
    </row>
    <row r="4" spans="1:22" ht="13.9" customHeight="1" x14ac:dyDescent="0.2">
      <c r="A4" s="319" t="s">
        <v>8</v>
      </c>
      <c r="B4" s="320"/>
      <c r="C4" s="320"/>
      <c r="D4" s="320"/>
      <c r="E4" s="320"/>
      <c r="F4" s="320"/>
      <c r="G4" s="320"/>
      <c r="H4" s="320"/>
      <c r="I4" s="320"/>
      <c r="J4" s="320"/>
      <c r="K4" s="320"/>
      <c r="L4" s="320"/>
      <c r="M4" s="320"/>
      <c r="N4" s="320"/>
    </row>
    <row r="5" spans="1:22" ht="13.9" customHeight="1" x14ac:dyDescent="0.2">
      <c r="A5" s="321">
        <v>2011</v>
      </c>
      <c r="B5" s="320">
        <v>1289</v>
      </c>
      <c r="C5" s="320">
        <v>1288</v>
      </c>
      <c r="D5" s="320">
        <v>1291</v>
      </c>
      <c r="E5" s="320">
        <v>1296</v>
      </c>
      <c r="F5" s="320">
        <v>1298</v>
      </c>
      <c r="G5" s="320">
        <v>1284</v>
      </c>
      <c r="H5" s="320">
        <v>1276</v>
      </c>
      <c r="I5" s="320">
        <v>1268</v>
      </c>
      <c r="J5" s="320">
        <v>1264</v>
      </c>
      <c r="K5" s="320">
        <v>1274</v>
      </c>
      <c r="L5" s="320">
        <v>1290</v>
      </c>
      <c r="M5" s="320">
        <v>1284</v>
      </c>
      <c r="N5" s="320">
        <v>1283</v>
      </c>
    </row>
    <row r="6" spans="1:22" ht="13.9" customHeight="1" x14ac:dyDescent="0.2">
      <c r="A6" s="321">
        <v>2012</v>
      </c>
      <c r="B6" s="320">
        <v>1292</v>
      </c>
      <c r="C6" s="320">
        <v>1301</v>
      </c>
      <c r="D6" s="320">
        <v>1293</v>
      </c>
      <c r="E6" s="320">
        <v>1301</v>
      </c>
      <c r="F6" s="320">
        <v>1286</v>
      </c>
      <c r="G6" s="320">
        <v>1278</v>
      </c>
      <c r="H6" s="320">
        <v>1276</v>
      </c>
      <c r="I6" s="320">
        <v>1262</v>
      </c>
      <c r="J6" s="320">
        <v>1263</v>
      </c>
      <c r="K6" s="320">
        <v>1274</v>
      </c>
      <c r="L6" s="320">
        <v>1282</v>
      </c>
      <c r="M6" s="320">
        <v>1281</v>
      </c>
      <c r="N6" s="320">
        <v>1282</v>
      </c>
    </row>
    <row r="7" spans="1:22" ht="13.9" customHeight="1" x14ac:dyDescent="0.2">
      <c r="A7" s="321">
        <v>2013</v>
      </c>
      <c r="B7" s="320">
        <v>1287</v>
      </c>
      <c r="C7" s="320">
        <v>1301</v>
      </c>
      <c r="D7" s="320">
        <v>1317</v>
      </c>
      <c r="E7" s="320">
        <v>1304</v>
      </c>
      <c r="F7" s="320">
        <v>1305</v>
      </c>
      <c r="G7" s="320">
        <v>1299</v>
      </c>
      <c r="H7" s="320">
        <v>1290</v>
      </c>
      <c r="I7" s="320">
        <v>1295</v>
      </c>
      <c r="J7" s="320">
        <v>1279</v>
      </c>
      <c r="K7" s="320">
        <v>1301</v>
      </c>
      <c r="L7" s="320">
        <v>1306</v>
      </c>
      <c r="M7" s="320">
        <v>1311</v>
      </c>
      <c r="N7" s="320">
        <v>1299</v>
      </c>
    </row>
    <row r="8" spans="1:22" ht="13.9" customHeight="1" x14ac:dyDescent="0.2">
      <c r="A8" s="321">
        <v>2014</v>
      </c>
      <c r="B8" s="320">
        <v>1329</v>
      </c>
      <c r="C8" s="320">
        <v>1320</v>
      </c>
      <c r="D8" s="320">
        <v>1308</v>
      </c>
      <c r="E8" s="320">
        <v>1296</v>
      </c>
      <c r="F8" s="320">
        <v>1291</v>
      </c>
      <c r="G8" s="320">
        <v>1306</v>
      </c>
      <c r="H8" s="320">
        <v>1314</v>
      </c>
      <c r="I8" s="320">
        <v>1298</v>
      </c>
      <c r="J8" s="320">
        <v>1312</v>
      </c>
      <c r="K8" s="320">
        <v>1325</v>
      </c>
      <c r="L8" s="320">
        <v>1332</v>
      </c>
      <c r="M8" s="320">
        <v>1316</v>
      </c>
      <c r="N8" s="320">
        <v>1312</v>
      </c>
    </row>
    <row r="9" spans="1:22" ht="13.9" customHeight="1" x14ac:dyDescent="0.2">
      <c r="A9" s="321">
        <v>2015</v>
      </c>
      <c r="B9" s="320">
        <v>1316</v>
      </c>
      <c r="C9" s="320">
        <v>1318</v>
      </c>
      <c r="D9" s="320">
        <v>1326</v>
      </c>
      <c r="E9" s="320">
        <v>1346</v>
      </c>
      <c r="F9" s="320">
        <v>1368</v>
      </c>
      <c r="G9" s="320">
        <v>1368</v>
      </c>
      <c r="H9" s="320">
        <v>1365</v>
      </c>
      <c r="I9" s="320">
        <v>1380</v>
      </c>
      <c r="J9" s="320">
        <v>1369</v>
      </c>
      <c r="K9" s="320">
        <v>1368</v>
      </c>
      <c r="L9" s="320">
        <v>1367</v>
      </c>
      <c r="M9" s="320">
        <v>1362</v>
      </c>
      <c r="N9" s="320">
        <v>1354</v>
      </c>
    </row>
    <row r="10" spans="1:22" ht="13.9" customHeight="1" x14ac:dyDescent="0.2">
      <c r="A10" s="321">
        <v>2016</v>
      </c>
      <c r="B10" s="320">
        <v>1361</v>
      </c>
      <c r="C10" s="320">
        <v>1352</v>
      </c>
      <c r="D10" s="320">
        <v>1352</v>
      </c>
      <c r="E10" s="320">
        <v>1344</v>
      </c>
      <c r="F10" s="320">
        <v>1367</v>
      </c>
      <c r="G10" s="320">
        <v>1365</v>
      </c>
      <c r="H10" s="320">
        <v>1335</v>
      </c>
      <c r="I10" s="320">
        <v>1348</v>
      </c>
      <c r="J10" s="320">
        <v>1353</v>
      </c>
      <c r="K10" s="320">
        <v>1367</v>
      </c>
      <c r="L10" s="320">
        <v>1344</v>
      </c>
      <c r="M10" s="320">
        <v>1361</v>
      </c>
      <c r="N10" s="320">
        <v>1354</v>
      </c>
    </row>
    <row r="11" spans="1:22" ht="13.9" customHeight="1" x14ac:dyDescent="0.2">
      <c r="A11" s="321">
        <v>2017</v>
      </c>
      <c r="B11" s="320">
        <v>1307</v>
      </c>
      <c r="C11" s="320">
        <v>1307</v>
      </c>
      <c r="D11" s="320">
        <v>1327</v>
      </c>
      <c r="E11" s="320">
        <v>1341</v>
      </c>
      <c r="F11" s="320">
        <v>1340</v>
      </c>
      <c r="G11" s="320">
        <v>1346</v>
      </c>
      <c r="H11" s="320">
        <v>1325</v>
      </c>
      <c r="I11" s="320">
        <v>1325</v>
      </c>
      <c r="J11" s="320">
        <v>1329</v>
      </c>
      <c r="K11" s="320">
        <v>1343</v>
      </c>
      <c r="L11" s="320">
        <v>1355</v>
      </c>
      <c r="M11" s="320">
        <v>1346</v>
      </c>
      <c r="N11" s="320">
        <v>1333</v>
      </c>
    </row>
    <row r="12" spans="1:22" ht="13.9" customHeight="1" x14ac:dyDescent="0.2">
      <c r="A12" s="321">
        <v>2018</v>
      </c>
      <c r="B12" s="320">
        <v>1350</v>
      </c>
      <c r="C12" s="320">
        <v>1338</v>
      </c>
      <c r="D12" s="320">
        <v>1367</v>
      </c>
      <c r="E12" s="320">
        <v>1364</v>
      </c>
      <c r="F12" s="320">
        <v>1360</v>
      </c>
      <c r="G12" s="320">
        <v>1357</v>
      </c>
      <c r="H12" s="320">
        <v>1358</v>
      </c>
      <c r="I12" s="320">
        <v>1344</v>
      </c>
      <c r="J12" s="320">
        <v>1339</v>
      </c>
      <c r="K12" s="320">
        <v>1333</v>
      </c>
      <c r="L12" s="320">
        <v>1342</v>
      </c>
      <c r="M12" s="320">
        <v>1325</v>
      </c>
      <c r="N12" s="320">
        <v>1348</v>
      </c>
    </row>
    <row r="13" spans="1:22" ht="13.9" customHeight="1" x14ac:dyDescent="0.2">
      <c r="A13" s="321">
        <v>2019</v>
      </c>
      <c r="B13" s="320">
        <v>1307</v>
      </c>
      <c r="C13" s="320">
        <v>1285</v>
      </c>
      <c r="D13" s="320">
        <v>1298</v>
      </c>
      <c r="E13" s="320">
        <v>1313</v>
      </c>
      <c r="F13" s="320">
        <v>1319</v>
      </c>
      <c r="G13" s="320">
        <v>1311</v>
      </c>
      <c r="H13" s="320">
        <v>1324</v>
      </c>
      <c r="I13" s="320">
        <v>1305</v>
      </c>
      <c r="J13" s="320">
        <v>1328</v>
      </c>
      <c r="K13" s="320">
        <v>1335</v>
      </c>
      <c r="L13" s="320">
        <v>1342</v>
      </c>
      <c r="M13" s="320">
        <v>1324</v>
      </c>
      <c r="N13" s="320">
        <v>1317</v>
      </c>
    </row>
    <row r="14" spans="1:22" ht="13.9" customHeight="1" x14ac:dyDescent="0.2">
      <c r="A14" s="321">
        <v>2020</v>
      </c>
      <c r="B14" s="320">
        <v>1335</v>
      </c>
      <c r="C14" s="320">
        <v>1352</v>
      </c>
      <c r="D14" s="320">
        <v>1351</v>
      </c>
      <c r="E14" s="320">
        <v>1364</v>
      </c>
      <c r="F14" s="320">
        <v>1341</v>
      </c>
      <c r="G14" s="320">
        <v>1341</v>
      </c>
      <c r="H14" s="320">
        <v>1343</v>
      </c>
      <c r="I14" s="320">
        <v>1335</v>
      </c>
      <c r="J14" s="320">
        <v>1339</v>
      </c>
      <c r="K14" s="320">
        <v>1343</v>
      </c>
      <c r="L14" s="320">
        <v>1338</v>
      </c>
      <c r="M14" s="320">
        <v>1333</v>
      </c>
      <c r="N14" s="320">
        <v>1343</v>
      </c>
      <c r="P14" s="45">
        <f>AVERAGE(B14:M14)</f>
        <v>1342.9166666666667</v>
      </c>
      <c r="Q14" s="99" t="s">
        <v>253</v>
      </c>
    </row>
    <row r="15" spans="1:22" ht="13.9" customHeight="1" x14ac:dyDescent="0.2">
      <c r="A15" s="319" t="s">
        <v>9</v>
      </c>
      <c r="B15" s="320"/>
      <c r="C15" s="320"/>
      <c r="D15" s="320"/>
      <c r="E15" s="320"/>
      <c r="F15" s="320"/>
      <c r="G15" s="320"/>
      <c r="H15" s="320"/>
      <c r="I15" s="320"/>
      <c r="J15" s="320"/>
      <c r="K15" s="320"/>
      <c r="L15" s="320"/>
      <c r="M15" s="320"/>
      <c r="N15" s="320"/>
    </row>
    <row r="16" spans="1:22" ht="13.9" customHeight="1" x14ac:dyDescent="0.2">
      <c r="A16" s="374">
        <v>2011</v>
      </c>
      <c r="B16" s="320">
        <v>107</v>
      </c>
      <c r="C16" s="320">
        <v>104</v>
      </c>
      <c r="D16" s="320">
        <v>100</v>
      </c>
      <c r="E16" s="320">
        <v>107</v>
      </c>
      <c r="F16" s="320">
        <v>108</v>
      </c>
      <c r="G16" s="320">
        <v>104</v>
      </c>
      <c r="H16" s="320">
        <v>110</v>
      </c>
      <c r="I16" s="320">
        <v>110</v>
      </c>
      <c r="J16" s="320">
        <v>103</v>
      </c>
      <c r="K16" s="320">
        <v>109</v>
      </c>
      <c r="L16" s="320">
        <v>107</v>
      </c>
      <c r="M16" s="320">
        <v>105</v>
      </c>
      <c r="N16" s="320">
        <v>106</v>
      </c>
    </row>
    <row r="17" spans="1:22" ht="13.9" customHeight="1" x14ac:dyDescent="0.2">
      <c r="A17" s="374">
        <v>2012</v>
      </c>
      <c r="B17" s="320">
        <v>107</v>
      </c>
      <c r="C17" s="320">
        <v>106</v>
      </c>
      <c r="D17" s="320">
        <v>106</v>
      </c>
      <c r="E17" s="320">
        <v>116</v>
      </c>
      <c r="F17" s="320">
        <v>110</v>
      </c>
      <c r="G17" s="320">
        <v>117</v>
      </c>
      <c r="H17" s="320">
        <v>110</v>
      </c>
      <c r="I17" s="320">
        <v>108</v>
      </c>
      <c r="J17" s="320">
        <v>105</v>
      </c>
      <c r="K17" s="320">
        <v>109</v>
      </c>
      <c r="L17" s="320">
        <v>104</v>
      </c>
      <c r="M17" s="320">
        <v>107</v>
      </c>
      <c r="N17" s="320">
        <v>108</v>
      </c>
    </row>
    <row r="18" spans="1:22" ht="13.9" customHeight="1" x14ac:dyDescent="0.2">
      <c r="A18" s="374">
        <v>2013</v>
      </c>
      <c r="B18" s="320">
        <v>110</v>
      </c>
      <c r="C18" s="320">
        <v>106</v>
      </c>
      <c r="D18" s="320">
        <v>103</v>
      </c>
      <c r="E18" s="320">
        <v>106</v>
      </c>
      <c r="F18" s="320">
        <v>106</v>
      </c>
      <c r="G18" s="320">
        <v>107</v>
      </c>
      <c r="H18" s="320">
        <v>106</v>
      </c>
      <c r="I18" s="320">
        <v>98</v>
      </c>
      <c r="J18" s="320">
        <v>97</v>
      </c>
      <c r="K18" s="320">
        <v>98</v>
      </c>
      <c r="L18" s="320">
        <v>95</v>
      </c>
      <c r="M18" s="320">
        <v>95</v>
      </c>
      <c r="N18" s="320">
        <v>102</v>
      </c>
    </row>
    <row r="19" spans="1:22" ht="13.9" customHeight="1" x14ac:dyDescent="0.2">
      <c r="A19" s="374">
        <v>2014</v>
      </c>
      <c r="B19" s="320">
        <v>91</v>
      </c>
      <c r="C19" s="320">
        <v>94</v>
      </c>
      <c r="D19" s="320">
        <v>97</v>
      </c>
      <c r="E19" s="320">
        <v>102</v>
      </c>
      <c r="F19" s="320">
        <v>85</v>
      </c>
      <c r="G19" s="320">
        <v>99</v>
      </c>
      <c r="H19" s="320">
        <v>98</v>
      </c>
      <c r="I19" s="320">
        <v>96</v>
      </c>
      <c r="J19" s="320">
        <v>99</v>
      </c>
      <c r="K19" s="320">
        <v>98</v>
      </c>
      <c r="L19" s="320">
        <v>100</v>
      </c>
      <c r="M19" s="320">
        <v>109</v>
      </c>
      <c r="N19" s="320">
        <v>97</v>
      </c>
    </row>
    <row r="20" spans="1:22" ht="13.9" customHeight="1" x14ac:dyDescent="0.2">
      <c r="A20" s="374">
        <v>2015</v>
      </c>
      <c r="B20" s="320">
        <v>102</v>
      </c>
      <c r="C20" s="320">
        <v>94</v>
      </c>
      <c r="D20" s="320">
        <v>100</v>
      </c>
      <c r="E20" s="320">
        <v>98</v>
      </c>
      <c r="F20" s="320">
        <v>114</v>
      </c>
      <c r="G20" s="320">
        <v>107</v>
      </c>
      <c r="H20" s="320">
        <v>106</v>
      </c>
      <c r="I20" s="320">
        <v>97</v>
      </c>
      <c r="J20" s="320">
        <v>95</v>
      </c>
      <c r="K20" s="320">
        <v>89</v>
      </c>
      <c r="L20" s="320">
        <v>89</v>
      </c>
      <c r="M20" s="320">
        <v>95</v>
      </c>
      <c r="N20" s="320">
        <v>98</v>
      </c>
    </row>
    <row r="21" spans="1:22" ht="13.9" customHeight="1" x14ac:dyDescent="0.2">
      <c r="A21" s="374">
        <v>2016</v>
      </c>
      <c r="B21" s="320">
        <v>86</v>
      </c>
      <c r="C21" s="320">
        <v>90</v>
      </c>
      <c r="D21" s="320">
        <v>91</v>
      </c>
      <c r="E21" s="320">
        <v>94</v>
      </c>
      <c r="F21" s="320">
        <v>100</v>
      </c>
      <c r="G21" s="320">
        <v>93</v>
      </c>
      <c r="H21" s="320">
        <v>96</v>
      </c>
      <c r="I21" s="320">
        <v>91</v>
      </c>
      <c r="J21" s="320">
        <v>97</v>
      </c>
      <c r="K21" s="320">
        <v>93</v>
      </c>
      <c r="L21" s="320">
        <v>90</v>
      </c>
      <c r="M21" s="320">
        <v>93</v>
      </c>
      <c r="N21" s="320">
        <v>93</v>
      </c>
    </row>
    <row r="22" spans="1:22" ht="13.9" customHeight="1" x14ac:dyDescent="0.2">
      <c r="A22" s="374">
        <v>2017</v>
      </c>
      <c r="B22" s="320">
        <v>89</v>
      </c>
      <c r="C22" s="320">
        <v>92</v>
      </c>
      <c r="D22" s="320">
        <v>97</v>
      </c>
      <c r="E22" s="320">
        <v>93</v>
      </c>
      <c r="F22" s="320">
        <v>96</v>
      </c>
      <c r="G22" s="320">
        <v>96</v>
      </c>
      <c r="H22" s="320">
        <v>96</v>
      </c>
      <c r="I22" s="320">
        <v>91</v>
      </c>
      <c r="J22" s="320">
        <v>102</v>
      </c>
      <c r="K22" s="320">
        <v>97</v>
      </c>
      <c r="L22" s="320">
        <v>97</v>
      </c>
      <c r="M22" s="320">
        <v>112</v>
      </c>
      <c r="N22" s="320">
        <v>96</v>
      </c>
    </row>
    <row r="23" spans="1:22" ht="13.9" customHeight="1" x14ac:dyDescent="0.2">
      <c r="A23" s="374">
        <v>2018</v>
      </c>
      <c r="B23" s="320">
        <v>102</v>
      </c>
      <c r="C23" s="320">
        <v>105</v>
      </c>
      <c r="D23" s="320">
        <v>103</v>
      </c>
      <c r="E23" s="320">
        <v>98</v>
      </c>
      <c r="F23" s="320">
        <v>108</v>
      </c>
      <c r="G23" s="320">
        <v>105</v>
      </c>
      <c r="H23" s="320">
        <v>98</v>
      </c>
      <c r="I23" s="320">
        <v>97</v>
      </c>
      <c r="J23" s="320">
        <v>92</v>
      </c>
      <c r="K23" s="320">
        <v>88</v>
      </c>
      <c r="L23" s="320">
        <v>97</v>
      </c>
      <c r="M23" s="320">
        <v>98</v>
      </c>
      <c r="N23" s="320">
        <v>99</v>
      </c>
      <c r="R23" s="77"/>
      <c r="S23" s="77"/>
      <c r="T23" s="77"/>
      <c r="U23" s="77"/>
      <c r="V23" s="77"/>
    </row>
    <row r="24" spans="1:22" ht="13.9" customHeight="1" x14ac:dyDescent="0.2">
      <c r="A24" s="374">
        <v>2019</v>
      </c>
      <c r="B24" s="320">
        <v>97</v>
      </c>
      <c r="C24" s="320">
        <v>99</v>
      </c>
      <c r="D24" s="320">
        <v>101</v>
      </c>
      <c r="E24" s="320">
        <v>100</v>
      </c>
      <c r="F24" s="320">
        <v>101</v>
      </c>
      <c r="G24" s="320">
        <v>98</v>
      </c>
      <c r="H24" s="320">
        <v>94</v>
      </c>
      <c r="I24" s="320">
        <v>103</v>
      </c>
      <c r="J24" s="320">
        <v>106</v>
      </c>
      <c r="K24" s="320">
        <v>110</v>
      </c>
      <c r="L24" s="320">
        <v>126</v>
      </c>
      <c r="M24" s="320">
        <v>140</v>
      </c>
      <c r="N24" s="320">
        <v>104</v>
      </c>
      <c r="R24" s="77"/>
      <c r="S24" s="77"/>
      <c r="T24" s="77"/>
      <c r="U24" s="77"/>
      <c r="V24" s="77"/>
    </row>
    <row r="25" spans="1:22" ht="13.9" customHeight="1" thickBot="1" x14ac:dyDescent="0.25">
      <c r="A25" s="322">
        <v>2020</v>
      </c>
      <c r="B25" s="323">
        <v>132</v>
      </c>
      <c r="C25" s="323">
        <v>130</v>
      </c>
      <c r="D25" s="323">
        <v>133</v>
      </c>
      <c r="E25" s="323">
        <v>131</v>
      </c>
      <c r="F25" s="323">
        <v>132</v>
      </c>
      <c r="G25" s="323">
        <v>129</v>
      </c>
      <c r="H25" s="323">
        <v>126</v>
      </c>
      <c r="I25" s="323">
        <v>123</v>
      </c>
      <c r="J25" s="323">
        <v>130</v>
      </c>
      <c r="K25" s="323">
        <v>132</v>
      </c>
      <c r="L25" s="323">
        <v>140</v>
      </c>
      <c r="M25" s="323">
        <v>142</v>
      </c>
      <c r="N25" s="323">
        <v>131</v>
      </c>
      <c r="R25" s="77"/>
      <c r="S25" s="77"/>
      <c r="T25" s="77"/>
      <c r="U25" s="77"/>
      <c r="V25" s="77"/>
    </row>
    <row r="26" spans="1:22" ht="12" customHeight="1" x14ac:dyDescent="0.2">
      <c r="A26" s="481" t="s">
        <v>323</v>
      </c>
      <c r="B26" s="481"/>
      <c r="C26" s="481"/>
      <c r="D26" s="481"/>
      <c r="E26" s="481"/>
      <c r="F26" s="481"/>
      <c r="G26" s="481"/>
      <c r="H26" s="481"/>
      <c r="I26" s="481"/>
      <c r="J26" s="481"/>
      <c r="K26" s="481"/>
      <c r="L26" s="481"/>
      <c r="P26"/>
      <c r="R26"/>
      <c r="S26"/>
      <c r="T26"/>
      <c r="U26"/>
      <c r="V26"/>
    </row>
    <row r="27" spans="1:22" ht="12" customHeight="1" x14ac:dyDescent="0.2">
      <c r="A27" s="450" t="s">
        <v>322</v>
      </c>
      <c r="B27" s="454"/>
      <c r="C27" s="454"/>
      <c r="D27" s="454"/>
      <c r="E27" s="454"/>
      <c r="F27" s="454"/>
      <c r="G27" s="454"/>
      <c r="H27" s="454"/>
      <c r="I27" s="454"/>
      <c r="J27" s="454"/>
      <c r="K27" s="454"/>
      <c r="L27" s="454"/>
      <c r="M27" s="324"/>
      <c r="N27" s="324"/>
    </row>
    <row r="30" spans="1:22" x14ac:dyDescent="0.2">
      <c r="O30" s="79"/>
    </row>
    <row r="31" spans="1:22" x14ac:dyDescent="0.2"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P31" s="77"/>
      <c r="R31" s="77"/>
      <c r="S31" s="77"/>
      <c r="T31" s="77"/>
      <c r="U31" s="77"/>
      <c r="V31" s="77"/>
    </row>
    <row r="32" spans="1:22" x14ac:dyDescent="0.2"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</row>
    <row r="33" spans="16:22" x14ac:dyDescent="0.2">
      <c r="P33" s="56"/>
      <c r="R33" s="56"/>
      <c r="S33" s="56"/>
      <c r="T33" s="56"/>
      <c r="U33" s="56"/>
      <c r="V33" s="56"/>
    </row>
    <row r="212" spans="16:22" x14ac:dyDescent="0.2">
      <c r="P212" s="11"/>
      <c r="R212" s="11"/>
      <c r="S212" s="11"/>
      <c r="T212" s="11"/>
      <c r="U212" s="11"/>
      <c r="V212" s="11"/>
    </row>
    <row r="213" spans="16:22" x14ac:dyDescent="0.2">
      <c r="P213" s="11"/>
      <c r="R213" s="11"/>
      <c r="S213" s="11"/>
      <c r="T213" s="11"/>
      <c r="U213" s="11"/>
      <c r="V213" s="11"/>
    </row>
    <row r="214" spans="16:22" x14ac:dyDescent="0.2">
      <c r="P214" s="11"/>
      <c r="R214" s="11"/>
      <c r="S214" s="11"/>
      <c r="T214" s="11"/>
      <c r="U214" s="11"/>
      <c r="V214" s="11"/>
    </row>
    <row r="215" spans="16:22" x14ac:dyDescent="0.2">
      <c r="P215" s="11"/>
      <c r="R215" s="11"/>
      <c r="S215" s="11"/>
      <c r="T215" s="11"/>
      <c r="U215" s="11"/>
      <c r="V215" s="11"/>
    </row>
    <row r="216" spans="16:22" x14ac:dyDescent="0.2">
      <c r="P216" s="11"/>
      <c r="R216" s="11"/>
      <c r="S216" s="11"/>
      <c r="T216" s="11"/>
      <c r="U216" s="11"/>
      <c r="V216" s="11"/>
    </row>
    <row r="217" spans="16:22" x14ac:dyDescent="0.2">
      <c r="P217" s="11"/>
      <c r="R217" s="11"/>
      <c r="S217" s="11"/>
      <c r="T217" s="11"/>
      <c r="U217" s="11"/>
      <c r="V217" s="11"/>
    </row>
    <row r="218" spans="16:22" x14ac:dyDescent="0.2">
      <c r="P218" s="11"/>
      <c r="R218" s="11"/>
      <c r="S218" s="11"/>
      <c r="T218" s="11"/>
      <c r="U218" s="11"/>
      <c r="V218" s="11"/>
    </row>
  </sheetData>
  <mergeCells count="4">
    <mergeCell ref="A1:N1"/>
    <mergeCell ref="A2:A3"/>
    <mergeCell ref="B3:N3"/>
    <mergeCell ref="A26:L26"/>
  </mergeCells>
  <pageMargins left="0.7" right="0.7" top="0.75" bottom="0.75" header="0.3" footer="0.3"/>
  <pageSetup scale="96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66FFCC"/>
    <pageSetUpPr fitToPage="1"/>
  </sheetPr>
  <dimension ref="A1:P21"/>
  <sheetViews>
    <sheetView workbookViewId="0">
      <selection sqref="A1:N1"/>
    </sheetView>
  </sheetViews>
  <sheetFormatPr defaultColWidth="9.140625" defaultRowHeight="15" x14ac:dyDescent="0.25"/>
  <cols>
    <col min="1" max="13" width="6.28515625" style="214" customWidth="1"/>
    <col min="14" max="14" width="7.7109375" style="214" customWidth="1"/>
    <col min="15" max="16384" width="9.140625" style="214"/>
  </cols>
  <sheetData>
    <row r="1" spans="1:16" ht="16.5" customHeight="1" x14ac:dyDescent="0.25">
      <c r="A1" s="561" t="s">
        <v>304</v>
      </c>
      <c r="B1" s="562"/>
      <c r="C1" s="562"/>
      <c r="D1" s="562"/>
      <c r="E1" s="562"/>
      <c r="F1" s="562"/>
      <c r="G1" s="562"/>
      <c r="H1" s="562"/>
      <c r="I1" s="562"/>
      <c r="J1" s="562"/>
      <c r="K1" s="562"/>
      <c r="L1" s="562"/>
      <c r="M1" s="562"/>
      <c r="N1" s="562"/>
      <c r="P1" s="430" t="s">
        <v>316</v>
      </c>
    </row>
    <row r="2" spans="1:16" ht="25.5" customHeight="1" x14ac:dyDescent="0.25">
      <c r="A2" s="567" t="s">
        <v>4</v>
      </c>
      <c r="B2" s="339" t="s">
        <v>32</v>
      </c>
      <c r="C2" s="339" t="s">
        <v>33</v>
      </c>
      <c r="D2" s="339" t="s">
        <v>34</v>
      </c>
      <c r="E2" s="339" t="s">
        <v>35</v>
      </c>
      <c r="F2" s="339" t="s">
        <v>36</v>
      </c>
      <c r="G2" s="339" t="s">
        <v>37</v>
      </c>
      <c r="H2" s="339" t="s">
        <v>38</v>
      </c>
      <c r="I2" s="339" t="s">
        <v>39</v>
      </c>
      <c r="J2" s="339" t="s">
        <v>40</v>
      </c>
      <c r="K2" s="339" t="s">
        <v>41</v>
      </c>
      <c r="L2" s="339" t="s">
        <v>42</v>
      </c>
      <c r="M2" s="339" t="s">
        <v>43</v>
      </c>
      <c r="N2" s="339" t="s">
        <v>248</v>
      </c>
    </row>
    <row r="3" spans="1:16" ht="9.6" customHeight="1" x14ac:dyDescent="0.25">
      <c r="A3" s="568"/>
      <c r="B3" s="563" t="s">
        <v>20</v>
      </c>
      <c r="C3" s="563"/>
      <c r="D3" s="563"/>
      <c r="E3" s="563"/>
      <c r="F3" s="563"/>
      <c r="G3" s="563"/>
      <c r="H3" s="563"/>
      <c r="I3" s="563"/>
      <c r="J3" s="563"/>
      <c r="K3" s="563"/>
      <c r="L3" s="563"/>
      <c r="M3" s="563"/>
      <c r="N3" s="563"/>
    </row>
    <row r="4" spans="1:16" ht="13.5" customHeight="1" x14ac:dyDescent="0.25">
      <c r="A4" s="340">
        <v>2011</v>
      </c>
      <c r="B4" s="267">
        <v>236</v>
      </c>
      <c r="C4" s="267">
        <v>244</v>
      </c>
      <c r="D4" s="267">
        <v>246</v>
      </c>
      <c r="E4" s="267">
        <v>241</v>
      </c>
      <c r="F4" s="267">
        <v>238</v>
      </c>
      <c r="G4" s="267">
        <v>240</v>
      </c>
      <c r="H4" s="267">
        <v>237</v>
      </c>
      <c r="I4" s="267">
        <v>236</v>
      </c>
      <c r="J4" s="267">
        <v>238</v>
      </c>
      <c r="K4" s="267">
        <v>242</v>
      </c>
      <c r="L4" s="267">
        <v>244</v>
      </c>
      <c r="M4" s="267">
        <v>241</v>
      </c>
      <c r="N4" s="283">
        <f t="shared" ref="N4:N10" si="0">AVERAGE(B4:M4)</f>
        <v>240.25</v>
      </c>
    </row>
    <row r="5" spans="1:16" ht="13.5" customHeight="1" x14ac:dyDescent="0.25">
      <c r="A5" s="340">
        <v>2012</v>
      </c>
      <c r="B5" s="267">
        <v>238</v>
      </c>
      <c r="C5" s="267">
        <v>247</v>
      </c>
      <c r="D5" s="267">
        <v>244</v>
      </c>
      <c r="E5" s="267">
        <v>238</v>
      </c>
      <c r="F5" s="267">
        <v>241</v>
      </c>
      <c r="G5" s="267">
        <v>241</v>
      </c>
      <c r="H5" s="267">
        <v>238</v>
      </c>
      <c r="I5" s="267">
        <v>236</v>
      </c>
      <c r="J5" s="267">
        <v>236</v>
      </c>
      <c r="K5" s="267">
        <v>238</v>
      </c>
      <c r="L5" s="267">
        <v>242</v>
      </c>
      <c r="M5" s="267">
        <v>242</v>
      </c>
      <c r="N5" s="283">
        <f t="shared" si="0"/>
        <v>240.08333333333334</v>
      </c>
    </row>
    <row r="6" spans="1:16" ht="13.5" customHeight="1" x14ac:dyDescent="0.25">
      <c r="A6" s="340">
        <v>2013</v>
      </c>
      <c r="B6" s="267">
        <v>246</v>
      </c>
      <c r="C6" s="267">
        <v>245</v>
      </c>
      <c r="D6" s="267">
        <v>246</v>
      </c>
      <c r="E6" s="267">
        <v>243</v>
      </c>
      <c r="F6" s="267">
        <v>240</v>
      </c>
      <c r="G6" s="267">
        <v>238</v>
      </c>
      <c r="H6" s="267">
        <v>239</v>
      </c>
      <c r="I6" s="267">
        <v>244</v>
      </c>
      <c r="J6" s="267">
        <v>246</v>
      </c>
      <c r="K6" s="267">
        <v>250</v>
      </c>
      <c r="L6" s="267">
        <v>248</v>
      </c>
      <c r="M6" s="267">
        <v>247</v>
      </c>
      <c r="N6" s="283">
        <f t="shared" si="0"/>
        <v>244.33333333333334</v>
      </c>
    </row>
    <row r="7" spans="1:16" ht="13.5" customHeight="1" x14ac:dyDescent="0.25">
      <c r="A7" s="340">
        <v>2014</v>
      </c>
      <c r="B7" s="267">
        <v>242</v>
      </c>
      <c r="C7" s="267">
        <v>245</v>
      </c>
      <c r="D7" s="267">
        <v>247</v>
      </c>
      <c r="E7" s="267">
        <v>249</v>
      </c>
      <c r="F7" s="267">
        <v>250</v>
      </c>
      <c r="G7" s="267">
        <v>253</v>
      </c>
      <c r="H7" s="267">
        <v>254</v>
      </c>
      <c r="I7" s="267">
        <v>253</v>
      </c>
      <c r="J7" s="267">
        <v>253</v>
      </c>
      <c r="K7" s="267">
        <v>255</v>
      </c>
      <c r="L7" s="267">
        <v>254</v>
      </c>
      <c r="M7" s="267">
        <v>250</v>
      </c>
      <c r="N7" s="283">
        <f t="shared" si="0"/>
        <v>250.41666666666666</v>
      </c>
    </row>
    <row r="8" spans="1:16" ht="13.5" customHeight="1" x14ac:dyDescent="0.25">
      <c r="A8" s="340">
        <v>2015</v>
      </c>
      <c r="B8" s="267">
        <v>252</v>
      </c>
      <c r="C8" s="267">
        <v>253</v>
      </c>
      <c r="D8" s="267">
        <v>252</v>
      </c>
      <c r="E8" s="267">
        <v>248</v>
      </c>
      <c r="F8" s="267">
        <v>253</v>
      </c>
      <c r="G8" s="267">
        <v>248</v>
      </c>
      <c r="H8" s="267">
        <v>247</v>
      </c>
      <c r="I8" s="267">
        <v>248</v>
      </c>
      <c r="J8" s="267">
        <v>242</v>
      </c>
      <c r="K8" s="267">
        <v>247</v>
      </c>
      <c r="L8" s="267">
        <v>251</v>
      </c>
      <c r="M8" s="267">
        <v>251</v>
      </c>
      <c r="N8" s="283">
        <f t="shared" si="0"/>
        <v>249.33333333333334</v>
      </c>
    </row>
    <row r="9" spans="1:16" ht="13.5" customHeight="1" x14ac:dyDescent="0.25">
      <c r="A9" s="340">
        <v>2016</v>
      </c>
      <c r="B9" s="267">
        <v>249</v>
      </c>
      <c r="C9" s="267">
        <v>247</v>
      </c>
      <c r="D9" s="267">
        <v>246</v>
      </c>
      <c r="E9" s="267">
        <v>244</v>
      </c>
      <c r="F9" s="267">
        <v>242</v>
      </c>
      <c r="G9" s="267">
        <v>239</v>
      </c>
      <c r="H9" s="267">
        <v>234</v>
      </c>
      <c r="I9" s="267">
        <v>236</v>
      </c>
      <c r="J9" s="267">
        <v>244</v>
      </c>
      <c r="K9" s="267">
        <v>253</v>
      </c>
      <c r="L9" s="267">
        <v>257</v>
      </c>
      <c r="M9" s="267">
        <v>253</v>
      </c>
      <c r="N9" s="283">
        <f t="shared" si="0"/>
        <v>245.33333333333334</v>
      </c>
    </row>
    <row r="10" spans="1:16" ht="13.5" customHeight="1" x14ac:dyDescent="0.25">
      <c r="A10" s="340">
        <v>2017</v>
      </c>
      <c r="B10" s="267">
        <v>249</v>
      </c>
      <c r="C10" s="267">
        <v>258</v>
      </c>
      <c r="D10" s="267">
        <v>247</v>
      </c>
      <c r="E10" s="267">
        <v>247</v>
      </c>
      <c r="F10" s="267">
        <v>242</v>
      </c>
      <c r="G10" s="267">
        <v>244</v>
      </c>
      <c r="H10" s="267">
        <v>244</v>
      </c>
      <c r="I10" s="267">
        <v>247</v>
      </c>
      <c r="J10" s="267">
        <v>252</v>
      </c>
      <c r="K10" s="267">
        <v>256</v>
      </c>
      <c r="L10" s="267">
        <v>257</v>
      </c>
      <c r="M10" s="267">
        <v>254</v>
      </c>
      <c r="N10" s="283">
        <f t="shared" si="0"/>
        <v>249.75</v>
      </c>
    </row>
    <row r="11" spans="1:16" ht="13.5" customHeight="1" x14ac:dyDescent="0.25">
      <c r="A11" s="340">
        <v>2018</v>
      </c>
      <c r="B11" s="267">
        <v>255</v>
      </c>
      <c r="C11" s="267">
        <v>247</v>
      </c>
      <c r="D11" s="267">
        <v>252</v>
      </c>
      <c r="E11" s="267">
        <v>255</v>
      </c>
      <c r="F11" s="267">
        <v>254</v>
      </c>
      <c r="G11" s="267">
        <v>248</v>
      </c>
      <c r="H11" s="267">
        <v>251</v>
      </c>
      <c r="I11" s="267">
        <v>250</v>
      </c>
      <c r="J11" s="267">
        <v>255</v>
      </c>
      <c r="K11" s="267">
        <v>254</v>
      </c>
      <c r="L11" s="267">
        <v>257</v>
      </c>
      <c r="M11" s="267">
        <v>259</v>
      </c>
      <c r="N11" s="283">
        <f>AVERAGE(B11:M11)</f>
        <v>253.08333333333334</v>
      </c>
    </row>
    <row r="12" spans="1:16" ht="13.5" customHeight="1" x14ac:dyDescent="0.25">
      <c r="A12" s="340">
        <v>2019</v>
      </c>
      <c r="B12" s="267">
        <v>256</v>
      </c>
      <c r="C12" s="267">
        <v>262</v>
      </c>
      <c r="D12" s="267">
        <v>266</v>
      </c>
      <c r="E12" s="267">
        <v>256</v>
      </c>
      <c r="F12" s="267">
        <v>258</v>
      </c>
      <c r="G12" s="267">
        <v>255</v>
      </c>
      <c r="H12" s="267">
        <v>258</v>
      </c>
      <c r="I12" s="267">
        <v>255</v>
      </c>
      <c r="J12" s="267">
        <v>255</v>
      </c>
      <c r="K12" s="267">
        <v>252</v>
      </c>
      <c r="L12" s="267">
        <v>254</v>
      </c>
      <c r="M12" s="267">
        <v>254</v>
      </c>
      <c r="N12" s="283">
        <f>AVERAGE(B12:M12)</f>
        <v>256.75</v>
      </c>
    </row>
    <row r="13" spans="1:16" ht="13.5" customHeight="1" thickBot="1" x14ac:dyDescent="0.3">
      <c r="A13" s="341">
        <v>2020</v>
      </c>
      <c r="B13" s="268">
        <v>261</v>
      </c>
      <c r="C13" s="268">
        <v>260</v>
      </c>
      <c r="D13" s="268">
        <v>259</v>
      </c>
      <c r="E13" s="268">
        <v>260</v>
      </c>
      <c r="F13" s="268">
        <v>262</v>
      </c>
      <c r="G13" s="268">
        <v>260</v>
      </c>
      <c r="H13" s="268">
        <v>258</v>
      </c>
      <c r="I13" s="268">
        <v>261</v>
      </c>
      <c r="J13" s="268">
        <v>262</v>
      </c>
      <c r="K13" s="268">
        <v>274</v>
      </c>
      <c r="L13" s="268">
        <v>276</v>
      </c>
      <c r="M13" s="268">
        <v>273</v>
      </c>
      <c r="N13" s="284">
        <f>AVERAGE(B13:M13)</f>
        <v>263.83333333333331</v>
      </c>
    </row>
    <row r="14" spans="1:16" ht="13.5" customHeight="1" x14ac:dyDescent="0.25">
      <c r="A14" s="565" t="s">
        <v>254</v>
      </c>
      <c r="B14" s="565"/>
      <c r="C14" s="565"/>
      <c r="D14" s="565"/>
      <c r="E14" s="565"/>
      <c r="F14" s="565"/>
      <c r="G14" s="565"/>
      <c r="H14" s="565"/>
      <c r="I14" s="565"/>
      <c r="J14" s="565"/>
      <c r="K14" s="565"/>
      <c r="L14" s="565"/>
      <c r="M14" s="565"/>
      <c r="N14" s="565"/>
    </row>
    <row r="15" spans="1:16" ht="12" customHeight="1" x14ac:dyDescent="0.25">
      <c r="A15" s="566" t="s">
        <v>212</v>
      </c>
      <c r="B15" s="566"/>
      <c r="C15" s="566"/>
      <c r="D15" s="566"/>
      <c r="E15" s="566"/>
      <c r="F15" s="566"/>
      <c r="G15" s="566"/>
      <c r="H15" s="566"/>
      <c r="I15" s="566"/>
      <c r="J15" s="566"/>
      <c r="K15" s="566"/>
      <c r="L15" s="566"/>
      <c r="M15" s="566"/>
      <c r="N15" s="566"/>
    </row>
    <row r="17" spans="1:14" x14ac:dyDescent="0.25">
      <c r="A17" s="427"/>
      <c r="B17" s="428"/>
      <c r="C17" s="427"/>
      <c r="D17" s="427"/>
      <c r="E17" s="427"/>
      <c r="F17" s="427"/>
      <c r="G17" s="427"/>
      <c r="H17" s="427"/>
      <c r="I17" s="427"/>
      <c r="J17" s="427"/>
      <c r="K17" s="427"/>
      <c r="L17" s="427"/>
      <c r="M17" s="427"/>
      <c r="N17" s="429"/>
    </row>
    <row r="18" spans="1:14" x14ac:dyDescent="0.25">
      <c r="B18" s="219"/>
    </row>
    <row r="19" spans="1:14" x14ac:dyDescent="0.25">
      <c r="B19" s="219"/>
    </row>
    <row r="20" spans="1:14" x14ac:dyDescent="0.25">
      <c r="B20" s="219"/>
    </row>
    <row r="21" spans="1:14" x14ac:dyDescent="0.25">
      <c r="B21" s="219"/>
    </row>
  </sheetData>
  <mergeCells count="5">
    <mergeCell ref="A14:N14"/>
    <mergeCell ref="A15:N15"/>
    <mergeCell ref="A1:N1"/>
    <mergeCell ref="A2:A3"/>
    <mergeCell ref="B3:N3"/>
  </mergeCells>
  <pageMargins left="0.5" right="0.5" top="0.5" bottom="0.25" header="0.5" footer="0.5"/>
  <pageSetup fitToHeight="0" orientation="portrait" r:id="rId1"/>
  <ignoredErrors>
    <ignoredError sqref="N4:N13" formulaRange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66FFCC"/>
    <pageSetUpPr fitToPage="1"/>
  </sheetPr>
  <dimension ref="A1:X287"/>
  <sheetViews>
    <sheetView zoomScale="120" zoomScaleNormal="120" workbookViewId="0">
      <selection sqref="A1:G1"/>
    </sheetView>
  </sheetViews>
  <sheetFormatPr defaultColWidth="9.140625" defaultRowHeight="11.25" x14ac:dyDescent="0.2"/>
  <cols>
    <col min="1" max="1" width="12.28515625" style="7" bestFit="1" customWidth="1"/>
    <col min="2" max="2" width="12.140625" style="7" bestFit="1" customWidth="1"/>
    <col min="3" max="3" width="11.42578125" style="7" customWidth="1"/>
    <col min="4" max="4" width="11" style="7" customWidth="1"/>
    <col min="5" max="5" width="11.7109375" style="7" customWidth="1"/>
    <col min="6" max="6" width="11.140625" style="7" customWidth="1"/>
    <col min="7" max="7" width="10.85546875" style="7" customWidth="1"/>
    <col min="8" max="9" width="8.28515625" style="7" customWidth="1"/>
    <col min="10" max="13" width="8.28515625" style="45" customWidth="1"/>
    <col min="14" max="14" width="13.85546875" style="7" customWidth="1"/>
    <col min="15" max="15" width="13.140625" style="7" customWidth="1"/>
    <col min="16" max="16" width="12.28515625" style="7" customWidth="1"/>
    <col min="17" max="17" width="15.5703125" style="7" customWidth="1"/>
    <col min="18" max="18" width="9.140625" style="7"/>
    <col min="19" max="19" width="14.85546875" style="7" customWidth="1"/>
    <col min="20" max="16384" width="9.140625" style="7"/>
  </cols>
  <sheetData>
    <row r="1" spans="1:24" s="156" customFormat="1" ht="15.75" customHeight="1" x14ac:dyDescent="0.2">
      <c r="A1" s="492" t="s">
        <v>306</v>
      </c>
      <c r="B1" s="588"/>
      <c r="C1" s="588"/>
      <c r="D1" s="588"/>
      <c r="E1" s="588"/>
      <c r="F1" s="588"/>
      <c r="G1" s="588"/>
    </row>
    <row r="2" spans="1:24" s="2" customFormat="1" ht="22.15" customHeight="1" x14ac:dyDescent="0.2">
      <c r="A2" s="499" t="s">
        <v>4</v>
      </c>
      <c r="B2" s="390" t="s">
        <v>213</v>
      </c>
      <c r="C2" s="390" t="s">
        <v>206</v>
      </c>
      <c r="D2" s="390" t="s">
        <v>258</v>
      </c>
      <c r="E2" s="390" t="s">
        <v>261</v>
      </c>
      <c r="F2" s="390" t="s">
        <v>259</v>
      </c>
      <c r="G2" s="390" t="s">
        <v>260</v>
      </c>
      <c r="K2"/>
      <c r="L2"/>
    </row>
    <row r="3" spans="1:24" ht="12.75" x14ac:dyDescent="0.2">
      <c r="A3" s="500"/>
      <c r="B3" s="388" t="s">
        <v>3</v>
      </c>
      <c r="C3" s="388" t="s">
        <v>3</v>
      </c>
      <c r="D3" s="148">
        <v>1000</v>
      </c>
      <c r="E3" s="148">
        <v>1000</v>
      </c>
      <c r="F3" s="148">
        <v>1000</v>
      </c>
      <c r="G3" s="148">
        <v>1000</v>
      </c>
      <c r="H3" s="9"/>
      <c r="I3" s="421" t="s">
        <v>316</v>
      </c>
      <c r="K3"/>
      <c r="L3"/>
    </row>
    <row r="4" spans="1:24" ht="13.9" customHeight="1" x14ac:dyDescent="0.2">
      <c r="A4" s="319" t="s">
        <v>344</v>
      </c>
      <c r="B4" s="347"/>
      <c r="C4" s="347"/>
      <c r="D4" s="347"/>
      <c r="E4" s="347"/>
      <c r="F4" s="347"/>
      <c r="G4" s="347"/>
      <c r="H4" s="1"/>
      <c r="I4" s="1"/>
      <c r="J4" s="1"/>
      <c r="K4"/>
      <c r="L4"/>
      <c r="M4" s="1"/>
    </row>
    <row r="5" spans="1:24" ht="13.9" customHeight="1" x14ac:dyDescent="0.2">
      <c r="A5" s="348">
        <v>2011</v>
      </c>
      <c r="B5" s="296">
        <v>2100036</v>
      </c>
      <c r="C5" s="296">
        <v>2510270</v>
      </c>
      <c r="D5" s="296">
        <v>2034553</v>
      </c>
      <c r="E5" s="296">
        <v>2669221</v>
      </c>
      <c r="F5" s="296">
        <v>9304</v>
      </c>
      <c r="G5" s="296">
        <v>2678525</v>
      </c>
      <c r="H5" s="133"/>
      <c r="I5" s="97"/>
      <c r="J5" s="1"/>
      <c r="K5"/>
      <c r="L5"/>
      <c r="M5" s="1"/>
      <c r="N5" s="1"/>
      <c r="O5" s="1"/>
      <c r="P5" s="1"/>
      <c r="Q5" s="1"/>
      <c r="R5" s="1"/>
      <c r="S5" s="1"/>
      <c r="T5" s="1"/>
    </row>
    <row r="6" spans="1:24" ht="13.9" customHeight="1" x14ac:dyDescent="0.2">
      <c r="A6" s="348">
        <v>2012</v>
      </c>
      <c r="B6" s="296">
        <v>2161198</v>
      </c>
      <c r="C6" s="296">
        <v>2768795</v>
      </c>
      <c r="D6" s="296">
        <v>2344334</v>
      </c>
      <c r="E6" s="296">
        <v>3227126</v>
      </c>
      <c r="F6" s="296">
        <v>11849</v>
      </c>
      <c r="G6" s="296">
        <v>3238975</v>
      </c>
      <c r="H6" s="133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4" ht="13.9" customHeight="1" x14ac:dyDescent="0.2">
      <c r="A7" s="348">
        <v>2013</v>
      </c>
      <c r="B7" s="296">
        <v>2086532</v>
      </c>
      <c r="C7" s="296">
        <v>2582670</v>
      </c>
      <c r="D7" s="296">
        <v>2296617</v>
      </c>
      <c r="E7" s="296">
        <v>3086974</v>
      </c>
      <c r="F7" s="296">
        <v>10911</v>
      </c>
      <c r="G7" s="296">
        <v>3097885</v>
      </c>
      <c r="H7" s="133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4" ht="13.9" customHeight="1" x14ac:dyDescent="0.2">
      <c r="A8" s="348">
        <v>2014</v>
      </c>
      <c r="B8" s="296">
        <v>1919235</v>
      </c>
      <c r="C8" s="296">
        <v>2492770</v>
      </c>
      <c r="D8" s="296">
        <v>2602209</v>
      </c>
      <c r="E8" s="296">
        <v>3770789</v>
      </c>
      <c r="F8" s="296">
        <v>14257</v>
      </c>
      <c r="G8" s="296">
        <v>3785046</v>
      </c>
      <c r="H8" s="13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1:24" ht="13.9" customHeight="1" x14ac:dyDescent="0.2">
      <c r="A9" s="348">
        <v>2015</v>
      </c>
      <c r="B9" s="296">
        <v>1920527</v>
      </c>
      <c r="C9" s="296">
        <v>2262010</v>
      </c>
      <c r="D9" s="296">
        <v>2480863</v>
      </c>
      <c r="E9" s="296">
        <v>3233911</v>
      </c>
      <c r="F9" s="296">
        <v>13413</v>
      </c>
      <c r="G9" s="296">
        <v>3247324</v>
      </c>
      <c r="H9" s="133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4" s="45" customFormat="1" ht="13.9" customHeight="1" x14ac:dyDescent="0.2">
      <c r="A10" s="348">
        <v>2016</v>
      </c>
      <c r="B10" s="296">
        <v>1875344</v>
      </c>
      <c r="C10" s="296">
        <v>2269320</v>
      </c>
      <c r="D10" s="296">
        <v>2018307</v>
      </c>
      <c r="E10" s="296">
        <v>2579790</v>
      </c>
      <c r="F10" s="296">
        <v>11063</v>
      </c>
      <c r="G10" s="296">
        <v>2590853</v>
      </c>
      <c r="H10" s="133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4" s="45" customFormat="1" ht="13.9" customHeight="1" x14ac:dyDescent="0.2">
      <c r="A11" s="348">
        <v>2017</v>
      </c>
      <c r="B11" s="296">
        <v>1980738</v>
      </c>
      <c r="C11" s="296">
        <v>2362335</v>
      </c>
      <c r="D11" s="296">
        <v>2114785</v>
      </c>
      <c r="E11" s="296">
        <v>2672878</v>
      </c>
      <c r="F11" s="296">
        <v>11468</v>
      </c>
      <c r="G11" s="296">
        <v>2684346</v>
      </c>
      <c r="H11" s="133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s="45" customFormat="1" ht="13.9" customHeight="1" x14ac:dyDescent="0.2">
      <c r="A12" s="348">
        <v>2018</v>
      </c>
      <c r="B12" s="296">
        <f t="shared" ref="B12:G13" si="0">B23+B34</f>
        <v>2439999</v>
      </c>
      <c r="C12" s="296">
        <f t="shared" si="0"/>
        <v>2954755</v>
      </c>
      <c r="D12" s="296">
        <f t="shared" si="0"/>
        <v>2501107</v>
      </c>
      <c r="E12" s="296">
        <f t="shared" si="0"/>
        <v>3216630</v>
      </c>
      <c r="F12" s="296">
        <f t="shared" si="0"/>
        <v>10450</v>
      </c>
      <c r="G12" s="296">
        <f t="shared" si="0"/>
        <v>3227080</v>
      </c>
      <c r="H12" s="133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s="45" customFormat="1" ht="13.9" customHeight="1" x14ac:dyDescent="0.2">
      <c r="A13" s="348">
        <v>2019</v>
      </c>
      <c r="B13" s="296">
        <f>B24+B35</f>
        <v>2357803</v>
      </c>
      <c r="C13" s="296">
        <f t="shared" si="0"/>
        <v>2795269</v>
      </c>
      <c r="D13" s="296">
        <f t="shared" si="0"/>
        <v>2455917</v>
      </c>
      <c r="E13" s="296">
        <f t="shared" si="0"/>
        <v>3090758</v>
      </c>
      <c r="F13" s="296">
        <f t="shared" si="0"/>
        <v>10599</v>
      </c>
      <c r="G13" s="296">
        <f t="shared" si="0"/>
        <v>3101357</v>
      </c>
      <c r="H13" s="133"/>
      <c r="I13" s="1"/>
      <c r="J13" s="399"/>
      <c r="K13" s="399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s="45" customFormat="1" ht="13.9" customHeight="1" x14ac:dyDescent="0.2">
      <c r="A14" s="348">
        <v>2020</v>
      </c>
      <c r="B14" s="296">
        <f>SUM(B25,B36)</f>
        <v>2308019</v>
      </c>
      <c r="C14" s="296">
        <f>SUM(C25,C36)</f>
        <v>2701339</v>
      </c>
      <c r="D14" s="296">
        <f t="shared" ref="D14:G14" si="1">SUM(D25,D36)</f>
        <v>2221080</v>
      </c>
      <c r="E14" s="296">
        <f t="shared" si="1"/>
        <v>2755393</v>
      </c>
      <c r="F14" s="296">
        <f t="shared" si="1"/>
        <v>9373</v>
      </c>
      <c r="G14" s="296">
        <f t="shared" si="1"/>
        <v>2764766</v>
      </c>
      <c r="H14" s="133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ht="13.9" customHeight="1" x14ac:dyDescent="0.2">
      <c r="A15" s="319" t="s">
        <v>129</v>
      </c>
      <c r="B15" s="420"/>
      <c r="C15" s="420"/>
      <c r="D15" s="420"/>
      <c r="E15" s="420"/>
      <c r="F15" s="420"/>
      <c r="G15" s="420"/>
      <c r="H15" s="420"/>
      <c r="I15" s="420"/>
      <c r="J15" s="590" t="s">
        <v>317</v>
      </c>
      <c r="K15" s="480"/>
      <c r="L15" s="480"/>
      <c r="M15" s="480"/>
      <c r="N15" s="480"/>
      <c r="O15" s="480"/>
      <c r="P15" s="480"/>
      <c r="S15" s="1"/>
      <c r="T15" s="1"/>
    </row>
    <row r="16" spans="1:24" ht="13.9" customHeight="1" x14ac:dyDescent="0.2">
      <c r="A16" s="348">
        <v>2011</v>
      </c>
      <c r="B16" s="296">
        <v>2050494</v>
      </c>
      <c r="C16" s="296">
        <v>2454500</v>
      </c>
      <c r="D16" s="296">
        <v>2005694</v>
      </c>
      <c r="E16" s="296">
        <v>2630025</v>
      </c>
      <c r="F16" s="296">
        <v>8072</v>
      </c>
      <c r="G16" s="296">
        <v>2638097</v>
      </c>
      <c r="H16" s="133"/>
      <c r="I16" s="1"/>
      <c r="J16" s="1"/>
      <c r="N16" s="45"/>
      <c r="O16" s="45"/>
      <c r="P16" s="45"/>
      <c r="Q16" s="45"/>
      <c r="R16" s="45"/>
      <c r="S16" s="45"/>
    </row>
    <row r="17" spans="1:19" ht="13.9" customHeight="1" x14ac:dyDescent="0.2">
      <c r="A17" s="348" t="s">
        <v>273</v>
      </c>
      <c r="B17" s="296">
        <v>2113167</v>
      </c>
      <c r="C17" s="296">
        <v>2712500</v>
      </c>
      <c r="D17" s="296">
        <v>2319343</v>
      </c>
      <c r="E17" s="296">
        <v>3188125</v>
      </c>
      <c r="F17" s="296">
        <v>10543</v>
      </c>
      <c r="G17" s="296">
        <v>3198668</v>
      </c>
      <c r="H17" s="133"/>
      <c r="I17" s="1"/>
      <c r="J17" s="1"/>
      <c r="N17" s="45"/>
      <c r="O17" s="45"/>
      <c r="P17" s="45"/>
      <c r="Q17" s="45"/>
      <c r="R17" s="45"/>
      <c r="S17" s="45"/>
    </row>
    <row r="18" spans="1:19" ht="13.9" customHeight="1" x14ac:dyDescent="0.2">
      <c r="A18" s="348" t="s">
        <v>272</v>
      </c>
      <c r="B18" s="296">
        <v>2027324</v>
      </c>
      <c r="C18" s="296">
        <v>2514750</v>
      </c>
      <c r="D18" s="296">
        <v>2261778</v>
      </c>
      <c r="E18" s="296">
        <v>3033043</v>
      </c>
      <c r="F18" s="296">
        <v>9716</v>
      </c>
      <c r="G18" s="296">
        <v>3042759</v>
      </c>
      <c r="H18" s="133"/>
      <c r="I18" s="1"/>
      <c r="J18" s="1"/>
      <c r="N18" s="45"/>
      <c r="O18" s="45"/>
      <c r="P18" s="45"/>
      <c r="Q18" s="45"/>
      <c r="R18" s="45"/>
      <c r="S18" s="45"/>
    </row>
    <row r="19" spans="1:19" ht="13.9" customHeight="1" x14ac:dyDescent="0.2">
      <c r="A19" s="348" t="s">
        <v>271</v>
      </c>
      <c r="B19" s="296">
        <v>1879877</v>
      </c>
      <c r="C19" s="296">
        <v>2448000</v>
      </c>
      <c r="D19" s="296">
        <v>2582099</v>
      </c>
      <c r="E19" s="296">
        <v>3732830</v>
      </c>
      <c r="F19" s="296">
        <v>13229</v>
      </c>
      <c r="G19" s="296">
        <v>3746059</v>
      </c>
      <c r="H19" s="133"/>
      <c r="I19" s="1"/>
      <c r="J19" s="1"/>
      <c r="N19" s="45"/>
      <c r="O19" s="45"/>
      <c r="P19" s="45"/>
      <c r="Q19" s="45"/>
      <c r="R19" s="45"/>
      <c r="S19" s="45"/>
    </row>
    <row r="20" spans="1:19" ht="13.9" customHeight="1" x14ac:dyDescent="0.2">
      <c r="A20" s="348" t="s">
        <v>270</v>
      </c>
      <c r="B20" s="296">
        <v>1880223</v>
      </c>
      <c r="C20" s="296">
        <v>2214500</v>
      </c>
      <c r="D20" s="296">
        <v>2461234</v>
      </c>
      <c r="E20" s="296">
        <v>3204800</v>
      </c>
      <c r="F20" s="296">
        <v>12857</v>
      </c>
      <c r="G20" s="296">
        <v>3217657</v>
      </c>
      <c r="H20" s="133"/>
      <c r="I20" s="1"/>
      <c r="J20" s="1"/>
      <c r="N20" s="45"/>
      <c r="O20" s="45"/>
      <c r="P20" s="45"/>
      <c r="Q20" s="45"/>
      <c r="R20" s="45"/>
      <c r="S20" s="45"/>
    </row>
    <row r="21" spans="1:19" ht="13.9" customHeight="1" x14ac:dyDescent="0.2">
      <c r="A21" s="348" t="s">
        <v>269</v>
      </c>
      <c r="B21" s="296">
        <v>1840204</v>
      </c>
      <c r="C21" s="296">
        <v>2227500</v>
      </c>
      <c r="D21" s="296">
        <v>2003012</v>
      </c>
      <c r="E21" s="296">
        <v>2556075</v>
      </c>
      <c r="F21" s="296">
        <v>10467</v>
      </c>
      <c r="G21" s="296">
        <v>2566542</v>
      </c>
      <c r="H21" s="133"/>
      <c r="I21" s="1"/>
      <c r="J21" s="1"/>
      <c r="N21" s="45"/>
      <c r="O21" s="45"/>
      <c r="P21" s="45"/>
      <c r="Q21" s="45"/>
      <c r="R21" s="45"/>
      <c r="S21" s="45"/>
    </row>
    <row r="22" spans="1:19" s="45" customFormat="1" ht="13.9" customHeight="1" x14ac:dyDescent="0.2">
      <c r="A22" s="348" t="s">
        <v>268</v>
      </c>
      <c r="B22" s="296">
        <v>1945416</v>
      </c>
      <c r="C22" s="296">
        <v>2321250</v>
      </c>
      <c r="D22" s="296">
        <v>2098310</v>
      </c>
      <c r="E22" s="296">
        <v>2647838</v>
      </c>
      <c r="F22" s="296">
        <v>10873</v>
      </c>
      <c r="G22" s="296">
        <v>2658711</v>
      </c>
      <c r="H22" s="133"/>
      <c r="I22" s="1"/>
      <c r="J22" s="1"/>
    </row>
    <row r="23" spans="1:19" s="45" customFormat="1" ht="13.9" customHeight="1" x14ac:dyDescent="0.2">
      <c r="A23" s="348" t="s">
        <v>238</v>
      </c>
      <c r="B23" s="296">
        <v>2397495</v>
      </c>
      <c r="C23" s="296">
        <v>2907050</v>
      </c>
      <c r="D23" s="296">
        <v>2483088</v>
      </c>
      <c r="E23" s="296">
        <v>3189177</v>
      </c>
      <c r="F23" s="296">
        <v>9838</v>
      </c>
      <c r="G23" s="296">
        <v>3199015</v>
      </c>
      <c r="H23" s="133"/>
      <c r="I23" s="1"/>
      <c r="J23" s="1"/>
    </row>
    <row r="24" spans="1:19" s="45" customFormat="1" ht="13.9" customHeight="1" x14ac:dyDescent="0.2">
      <c r="A24" s="348" t="s">
        <v>246</v>
      </c>
      <c r="B24" s="296">
        <v>2317520</v>
      </c>
      <c r="C24" s="296">
        <v>2750500</v>
      </c>
      <c r="D24" s="296">
        <v>2431769</v>
      </c>
      <c r="E24" s="296">
        <v>3064300</v>
      </c>
      <c r="F24" s="296">
        <v>10074</v>
      </c>
      <c r="G24" s="296">
        <v>3074374</v>
      </c>
      <c r="H24" s="133"/>
      <c r="I24" s="1"/>
      <c r="J24" s="1"/>
      <c r="K24" s="399"/>
    </row>
    <row r="25" spans="1:19" s="45" customFormat="1" ht="13.9" customHeight="1" x14ac:dyDescent="0.2">
      <c r="A25" s="348" t="s">
        <v>307</v>
      </c>
      <c r="B25" s="296">
        <v>2276503</v>
      </c>
      <c r="C25" s="296">
        <v>2664500</v>
      </c>
      <c r="D25" s="296">
        <v>2207141</v>
      </c>
      <c r="E25" s="296">
        <v>2737342</v>
      </c>
      <c r="F25" s="296">
        <v>8915</v>
      </c>
      <c r="G25" s="296">
        <v>2746257</v>
      </c>
      <c r="H25" s="133"/>
      <c r="I25" s="420"/>
      <c r="J25" s="1"/>
    </row>
    <row r="26" spans="1:19" ht="13.9" customHeight="1" x14ac:dyDescent="0.2">
      <c r="A26" s="319" t="s">
        <v>102</v>
      </c>
      <c r="B26" s="420"/>
      <c r="C26" s="420"/>
      <c r="D26" s="420"/>
      <c r="E26" s="420"/>
      <c r="F26" s="420"/>
      <c r="G26" s="420"/>
      <c r="H26" s="420"/>
      <c r="I26" s="420"/>
      <c r="J26" s="1"/>
      <c r="K26" s="1"/>
      <c r="L26" s="1"/>
      <c r="M26" s="1"/>
    </row>
    <row r="27" spans="1:19" ht="13.9" customHeight="1" x14ac:dyDescent="0.2">
      <c r="A27" s="348">
        <v>2011</v>
      </c>
      <c r="B27" s="296">
        <v>49542</v>
      </c>
      <c r="C27" s="296">
        <v>55770</v>
      </c>
      <c r="D27" s="296">
        <v>28859</v>
      </c>
      <c r="E27" s="296">
        <v>39196</v>
      </c>
      <c r="F27" s="296">
        <v>1232</v>
      </c>
      <c r="G27" s="296">
        <v>40428</v>
      </c>
      <c r="H27" s="133"/>
      <c r="I27" s="1"/>
      <c r="J27" s="1"/>
      <c r="K27" s="1"/>
      <c r="L27" s="1"/>
      <c r="M27" s="1"/>
    </row>
    <row r="28" spans="1:19" ht="13.9" customHeight="1" x14ac:dyDescent="0.2">
      <c r="A28" s="348" t="s">
        <v>267</v>
      </c>
      <c r="B28" s="296">
        <v>48031</v>
      </c>
      <c r="C28" s="296">
        <v>56295</v>
      </c>
      <c r="D28" s="296">
        <v>24991</v>
      </c>
      <c r="E28" s="296">
        <v>39001</v>
      </c>
      <c r="F28" s="296">
        <v>1306</v>
      </c>
      <c r="G28" s="296">
        <v>40307</v>
      </c>
      <c r="H28" s="133"/>
      <c r="I28" s="1"/>
      <c r="J28" s="1"/>
      <c r="K28" s="1"/>
      <c r="L28" s="1"/>
      <c r="M28" s="1"/>
    </row>
    <row r="29" spans="1:19" ht="13.9" customHeight="1" x14ac:dyDescent="0.2">
      <c r="A29" s="348" t="s">
        <v>266</v>
      </c>
      <c r="B29" s="296">
        <v>47708</v>
      </c>
      <c r="C29" s="296">
        <v>56420</v>
      </c>
      <c r="D29" s="296">
        <v>21269</v>
      </c>
      <c r="E29" s="296">
        <v>40361</v>
      </c>
      <c r="F29" s="296">
        <v>1195</v>
      </c>
      <c r="G29" s="296">
        <v>41556</v>
      </c>
      <c r="H29" s="133"/>
      <c r="I29" s="1"/>
      <c r="J29" s="1"/>
      <c r="K29" s="1"/>
      <c r="L29" s="1"/>
      <c r="M29" s="1"/>
    </row>
    <row r="30" spans="1:19" ht="13.9" customHeight="1" x14ac:dyDescent="0.2">
      <c r="A30" s="348" t="s">
        <v>265</v>
      </c>
      <c r="B30" s="296">
        <v>39358</v>
      </c>
      <c r="C30" s="296">
        <v>44770</v>
      </c>
      <c r="D30" s="296">
        <v>20110</v>
      </c>
      <c r="E30" s="296">
        <v>37959</v>
      </c>
      <c r="F30" s="296">
        <v>1028</v>
      </c>
      <c r="G30" s="296">
        <v>38987</v>
      </c>
      <c r="H30" s="133"/>
      <c r="I30" s="1"/>
      <c r="J30" s="1"/>
      <c r="K30" s="1"/>
      <c r="L30" s="1"/>
      <c r="M30" s="1"/>
    </row>
    <row r="31" spans="1:19" ht="13.9" customHeight="1" x14ac:dyDescent="0.2">
      <c r="A31" s="348" t="s">
        <v>264</v>
      </c>
      <c r="B31" s="296">
        <v>40304</v>
      </c>
      <c r="C31" s="296">
        <v>47510</v>
      </c>
      <c r="D31" s="296">
        <v>19629</v>
      </c>
      <c r="E31" s="296">
        <v>29111</v>
      </c>
      <c r="F31" s="296">
        <v>556</v>
      </c>
      <c r="G31" s="296">
        <v>29667</v>
      </c>
      <c r="H31" s="133"/>
      <c r="I31" s="1"/>
      <c r="J31" s="1"/>
      <c r="K31" s="1"/>
      <c r="L31" s="1"/>
      <c r="M31" s="1"/>
    </row>
    <row r="32" spans="1:19" ht="13.9" customHeight="1" x14ac:dyDescent="0.2">
      <c r="A32" s="348" t="s">
        <v>263</v>
      </c>
      <c r="B32" s="296">
        <v>35140</v>
      </c>
      <c r="C32" s="296">
        <v>41820</v>
      </c>
      <c r="D32" s="296">
        <v>15295</v>
      </c>
      <c r="E32" s="296">
        <v>23715</v>
      </c>
      <c r="F32" s="296">
        <v>596</v>
      </c>
      <c r="G32" s="296">
        <v>24311</v>
      </c>
      <c r="H32" s="133"/>
      <c r="I32" s="1"/>
      <c r="J32" s="1"/>
      <c r="K32" s="7"/>
      <c r="L32" s="7"/>
      <c r="M32" s="7"/>
    </row>
    <row r="33" spans="1:13" s="45" customFormat="1" ht="13.9" customHeight="1" x14ac:dyDescent="0.2">
      <c r="A33" s="348" t="s">
        <v>262</v>
      </c>
      <c r="B33" s="296">
        <v>35322</v>
      </c>
      <c r="C33" s="296">
        <v>41085</v>
      </c>
      <c r="D33" s="296">
        <v>16475</v>
      </c>
      <c r="E33" s="296">
        <v>25040</v>
      </c>
      <c r="F33" s="296">
        <v>595</v>
      </c>
      <c r="G33" s="296">
        <v>25635</v>
      </c>
      <c r="H33" s="133"/>
      <c r="I33" s="1"/>
      <c r="J33" s="1"/>
    </row>
    <row r="34" spans="1:13" s="45" customFormat="1" ht="13.9" customHeight="1" x14ac:dyDescent="0.2">
      <c r="A34" s="348" t="s">
        <v>239</v>
      </c>
      <c r="B34" s="296">
        <v>42504</v>
      </c>
      <c r="C34" s="296">
        <v>47705</v>
      </c>
      <c r="D34" s="296">
        <v>18019</v>
      </c>
      <c r="E34" s="296">
        <v>27453</v>
      </c>
      <c r="F34" s="296">
        <v>612</v>
      </c>
      <c r="G34" s="296">
        <v>28065</v>
      </c>
      <c r="H34" s="133"/>
      <c r="I34" s="1"/>
      <c r="J34" s="1"/>
    </row>
    <row r="35" spans="1:13" s="45" customFormat="1" ht="13.9" customHeight="1" x14ac:dyDescent="0.2">
      <c r="A35" s="349" t="s">
        <v>247</v>
      </c>
      <c r="B35" s="296">
        <v>40283</v>
      </c>
      <c r="C35" s="296">
        <v>44769</v>
      </c>
      <c r="D35" s="296">
        <v>24148</v>
      </c>
      <c r="E35" s="296">
        <v>26458</v>
      </c>
      <c r="F35" s="296">
        <v>525</v>
      </c>
      <c r="G35" s="296">
        <v>26983</v>
      </c>
      <c r="H35" s="133"/>
      <c r="I35" s="1"/>
      <c r="J35" s="1"/>
      <c r="K35" s="399"/>
    </row>
    <row r="36" spans="1:13" s="45" customFormat="1" ht="13.9" customHeight="1" thickBot="1" x14ac:dyDescent="0.25">
      <c r="A36" s="224" t="s">
        <v>308</v>
      </c>
      <c r="B36" s="296">
        <v>31516</v>
      </c>
      <c r="C36" s="296">
        <v>36839</v>
      </c>
      <c r="D36" s="296">
        <v>13939</v>
      </c>
      <c r="E36" s="296">
        <v>18051</v>
      </c>
      <c r="F36" s="296">
        <v>458</v>
      </c>
      <c r="G36" s="296">
        <v>18509</v>
      </c>
      <c r="H36" s="133"/>
      <c r="I36" s="420"/>
      <c r="J36" s="1"/>
    </row>
    <row r="37" spans="1:13" ht="12" customHeight="1" x14ac:dyDescent="0.2">
      <c r="A37" s="570" t="s">
        <v>331</v>
      </c>
      <c r="B37" s="570"/>
      <c r="C37" s="570"/>
      <c r="D37" s="570"/>
      <c r="E37" s="570"/>
      <c r="F37" s="570"/>
      <c r="G37" s="570"/>
      <c r="K37" s="7"/>
      <c r="L37" s="7"/>
      <c r="M37" s="7"/>
    </row>
    <row r="38" spans="1:13" ht="12" customHeight="1" x14ac:dyDescent="0.2">
      <c r="A38" s="520" t="s">
        <v>332</v>
      </c>
      <c r="B38" s="534"/>
      <c r="C38" s="534"/>
      <c r="D38" s="534"/>
      <c r="E38" s="534"/>
      <c r="F38" s="534"/>
      <c r="G38" s="534"/>
      <c r="K38" s="7"/>
      <c r="L38" s="7"/>
      <c r="M38" s="7"/>
    </row>
    <row r="39" spans="1:13" ht="12" customHeight="1" x14ac:dyDescent="0.2">
      <c r="A39" s="520" t="s">
        <v>333</v>
      </c>
      <c r="B39" s="534"/>
      <c r="C39" s="534"/>
      <c r="D39" s="534"/>
      <c r="E39" s="534"/>
      <c r="F39" s="534"/>
      <c r="G39" s="534"/>
      <c r="K39" s="7"/>
      <c r="L39" s="7"/>
      <c r="M39" s="7"/>
    </row>
    <row r="40" spans="1:13" ht="12" customHeight="1" x14ac:dyDescent="0.2">
      <c r="A40" s="589" t="s">
        <v>345</v>
      </c>
      <c r="B40" s="589"/>
      <c r="C40" s="589"/>
      <c r="D40" s="589"/>
      <c r="E40" s="589"/>
      <c r="F40" s="589"/>
      <c r="G40" s="589"/>
      <c r="K40" s="7"/>
      <c r="L40" s="7"/>
      <c r="M40" s="7"/>
    </row>
    <row r="41" spans="1:13" ht="12" customHeight="1" x14ac:dyDescent="0.2">
      <c r="A41" s="589" t="s">
        <v>334</v>
      </c>
      <c r="B41" s="589"/>
      <c r="C41" s="589"/>
      <c r="D41" s="589"/>
      <c r="E41" s="589"/>
      <c r="F41" s="589"/>
      <c r="G41" s="589"/>
      <c r="H41" s="1"/>
      <c r="K41" s="7"/>
      <c r="L41" s="7"/>
      <c r="M41" s="7"/>
    </row>
    <row r="42" spans="1:13" ht="12" customHeight="1" x14ac:dyDescent="0.2">
      <c r="A42" s="589" t="s">
        <v>335</v>
      </c>
      <c r="B42" s="589"/>
      <c r="C42" s="589"/>
      <c r="D42" s="589"/>
      <c r="E42" s="589"/>
      <c r="F42" s="589"/>
      <c r="G42" s="589"/>
      <c r="H42" s="1"/>
      <c r="K42" s="7"/>
      <c r="L42" s="7"/>
      <c r="M42" s="7"/>
    </row>
    <row r="43" spans="1:13" x14ac:dyDescent="0.2">
      <c r="A43" s="591"/>
      <c r="B43" s="591"/>
      <c r="C43" s="591"/>
      <c r="D43" s="591"/>
      <c r="E43" s="591"/>
      <c r="F43" s="591"/>
      <c r="G43" s="591"/>
      <c r="H43" s="1"/>
      <c r="K43" s="7"/>
      <c r="L43" s="7"/>
      <c r="M43" s="7"/>
    </row>
    <row r="44" spans="1:13" x14ac:dyDescent="0.2">
      <c r="A44" s="238"/>
      <c r="B44" s="233"/>
      <c r="C44" s="54"/>
      <c r="D44" s="54"/>
      <c r="E44" s="54"/>
      <c r="F44" s="54"/>
      <c r="G44" s="54"/>
      <c r="H44" s="1"/>
      <c r="K44" s="7"/>
      <c r="L44" s="7"/>
      <c r="M44" s="7"/>
    </row>
    <row r="45" spans="1:13" ht="12.75" x14ac:dyDescent="0.2">
      <c r="A45" s="223" t="s">
        <v>255</v>
      </c>
      <c r="B45" s="9"/>
      <c r="C45" s="1"/>
      <c r="D45" s="1"/>
      <c r="E45" s="1"/>
      <c r="F45" s="1"/>
      <c r="G45" s="1"/>
      <c r="H45" s="1"/>
      <c r="K45" s="7"/>
      <c r="L45" s="7"/>
      <c r="M45" s="7"/>
    </row>
    <row r="46" spans="1:13" x14ac:dyDescent="0.2">
      <c r="A46" s="38"/>
      <c r="B46" s="38"/>
      <c r="C46" s="38"/>
      <c r="D46" s="38"/>
      <c r="E46" s="38"/>
      <c r="F46" s="38"/>
      <c r="G46" s="38"/>
      <c r="H46" s="38"/>
      <c r="K46" s="7"/>
      <c r="L46" s="7"/>
      <c r="M46" s="7"/>
    </row>
    <row r="47" spans="1:13" x14ac:dyDescent="0.2">
      <c r="A47" s="38"/>
      <c r="B47" s="420"/>
      <c r="C47" s="420"/>
      <c r="D47" s="420"/>
      <c r="E47" s="420"/>
      <c r="F47" s="420"/>
      <c r="G47" s="420"/>
      <c r="H47" s="38"/>
      <c r="K47" s="7"/>
      <c r="L47" s="7"/>
      <c r="M47" s="7"/>
    </row>
    <row r="48" spans="1:13" x14ac:dyDescent="0.2">
      <c r="A48" s="38"/>
      <c r="B48" s="38"/>
      <c r="C48" s="38"/>
      <c r="D48" s="38"/>
      <c r="E48" s="38"/>
      <c r="F48" s="38"/>
      <c r="G48" s="38"/>
      <c r="H48" s="38"/>
      <c r="J48" s="7"/>
      <c r="K48" s="7"/>
      <c r="L48" s="7"/>
      <c r="M48" s="7"/>
    </row>
    <row r="49" spans="1:13" x14ac:dyDescent="0.2">
      <c r="A49" s="38"/>
      <c r="B49" s="38"/>
      <c r="C49" s="38"/>
      <c r="D49" s="38"/>
      <c r="E49" s="38"/>
      <c r="F49" s="38"/>
      <c r="G49" s="38"/>
      <c r="H49" s="38"/>
      <c r="J49" s="7"/>
      <c r="K49" s="7"/>
      <c r="L49" s="7"/>
      <c r="M49" s="7"/>
    </row>
    <row r="50" spans="1:13" x14ac:dyDescent="0.2">
      <c r="A50" s="38"/>
      <c r="B50" s="38"/>
      <c r="C50" s="38"/>
      <c r="D50" s="38"/>
      <c r="E50" s="38"/>
      <c r="F50" s="38"/>
      <c r="G50" s="38"/>
      <c r="H50" s="38"/>
      <c r="J50" s="7"/>
      <c r="K50" s="7"/>
      <c r="L50" s="7"/>
      <c r="M50" s="7"/>
    </row>
    <row r="51" spans="1:13" x14ac:dyDescent="0.2">
      <c r="A51" s="38"/>
      <c r="B51" s="38"/>
      <c r="C51" s="38"/>
      <c r="D51" s="38"/>
      <c r="E51" s="38"/>
      <c r="F51" s="38"/>
      <c r="G51" s="38"/>
      <c r="H51" s="38"/>
      <c r="J51" s="7"/>
      <c r="K51" s="7"/>
      <c r="L51" s="7"/>
      <c r="M51" s="7"/>
    </row>
    <row r="52" spans="1:13" x14ac:dyDescent="0.2">
      <c r="A52" s="38"/>
      <c r="B52" s="38"/>
      <c r="C52" s="38"/>
      <c r="D52" s="38"/>
      <c r="E52" s="38"/>
      <c r="F52" s="38"/>
      <c r="G52" s="38"/>
      <c r="H52" s="38"/>
      <c r="J52" s="7"/>
      <c r="K52" s="7"/>
      <c r="L52" s="7"/>
      <c r="M52" s="7"/>
    </row>
    <row r="53" spans="1:13" x14ac:dyDescent="0.2">
      <c r="A53" s="38"/>
      <c r="B53" s="38"/>
      <c r="C53" s="38"/>
      <c r="D53" s="38"/>
      <c r="E53" s="38"/>
      <c r="F53" s="38"/>
      <c r="G53" s="38"/>
      <c r="H53" s="38"/>
      <c r="J53" s="7"/>
      <c r="K53" s="7"/>
      <c r="L53" s="7"/>
      <c r="M53" s="7"/>
    </row>
    <row r="54" spans="1:13" x14ac:dyDescent="0.2">
      <c r="A54" s="38"/>
      <c r="B54" s="38"/>
      <c r="C54" s="38"/>
      <c r="D54" s="38"/>
      <c r="E54" s="38"/>
      <c r="F54" s="38"/>
      <c r="G54" s="38"/>
      <c r="H54" s="38"/>
      <c r="J54" s="7"/>
      <c r="K54" s="7"/>
      <c r="L54" s="7"/>
      <c r="M54" s="7"/>
    </row>
    <row r="55" spans="1:13" x14ac:dyDescent="0.2">
      <c r="A55" s="38"/>
      <c r="B55" s="38"/>
      <c r="C55" s="38"/>
      <c r="D55" s="38"/>
      <c r="E55" s="38"/>
      <c r="F55" s="38"/>
      <c r="G55" s="38"/>
      <c r="H55" s="38"/>
      <c r="J55" s="7"/>
      <c r="K55" s="7"/>
      <c r="L55" s="7"/>
      <c r="M55" s="7"/>
    </row>
    <row r="56" spans="1:13" x14ac:dyDescent="0.2">
      <c r="A56" s="38"/>
      <c r="B56" s="38"/>
      <c r="C56" s="38"/>
      <c r="D56" s="38"/>
      <c r="E56" s="38"/>
      <c r="F56" s="38"/>
      <c r="G56" s="38"/>
      <c r="H56" s="38"/>
      <c r="J56" s="7"/>
      <c r="K56" s="7"/>
      <c r="L56" s="7"/>
      <c r="M56" s="7"/>
    </row>
    <row r="57" spans="1:13" x14ac:dyDescent="0.2">
      <c r="A57" s="38"/>
      <c r="B57" s="38"/>
      <c r="C57" s="38"/>
      <c r="D57" s="38"/>
      <c r="E57" s="38"/>
      <c r="F57" s="38"/>
      <c r="G57" s="38"/>
      <c r="H57" s="38"/>
      <c r="J57" s="7"/>
      <c r="K57" s="7"/>
      <c r="L57" s="7"/>
      <c r="M57" s="7"/>
    </row>
    <row r="58" spans="1:13" x14ac:dyDescent="0.2">
      <c r="A58" s="38"/>
      <c r="B58" s="38"/>
      <c r="C58" s="38"/>
      <c r="D58" s="38"/>
      <c r="E58" s="38"/>
      <c r="F58" s="38"/>
      <c r="G58" s="38"/>
      <c r="H58" s="38"/>
      <c r="J58" s="7"/>
      <c r="K58" s="7"/>
      <c r="L58" s="7"/>
      <c r="M58" s="7"/>
    </row>
    <row r="59" spans="1:13" x14ac:dyDescent="0.2">
      <c r="A59" s="38"/>
      <c r="B59" s="38"/>
      <c r="C59" s="38"/>
      <c r="D59" s="38"/>
      <c r="E59" s="38"/>
      <c r="F59" s="38"/>
      <c r="G59" s="38"/>
      <c r="H59" s="38"/>
      <c r="J59" s="7"/>
      <c r="K59" s="7"/>
      <c r="L59" s="7"/>
      <c r="M59" s="7"/>
    </row>
    <row r="60" spans="1:13" x14ac:dyDescent="0.2">
      <c r="A60" s="38"/>
      <c r="B60" s="38"/>
      <c r="C60" s="38"/>
      <c r="D60" s="38"/>
      <c r="E60" s="38"/>
      <c r="F60" s="38"/>
      <c r="G60" s="38"/>
      <c r="H60" s="38"/>
      <c r="J60" s="7"/>
      <c r="K60" s="7"/>
      <c r="L60" s="7"/>
      <c r="M60" s="7"/>
    </row>
    <row r="61" spans="1:13" x14ac:dyDescent="0.2">
      <c r="A61" s="38"/>
      <c r="B61" s="38"/>
      <c r="C61" s="38"/>
      <c r="D61" s="38"/>
      <c r="E61" s="38"/>
      <c r="F61" s="38"/>
      <c r="G61" s="38"/>
      <c r="H61" s="38"/>
      <c r="J61" s="7"/>
      <c r="K61" s="7"/>
      <c r="L61" s="7"/>
      <c r="M61" s="7"/>
    </row>
    <row r="62" spans="1:13" x14ac:dyDescent="0.2">
      <c r="A62" s="38"/>
      <c r="B62" s="38"/>
      <c r="C62" s="38"/>
      <c r="D62" s="38"/>
      <c r="E62" s="38"/>
      <c r="F62" s="38"/>
      <c r="G62" s="38"/>
      <c r="H62" s="38"/>
      <c r="J62" s="7"/>
      <c r="K62" s="7"/>
      <c r="L62" s="7"/>
      <c r="M62" s="7"/>
    </row>
    <row r="63" spans="1:13" x14ac:dyDescent="0.2">
      <c r="A63" s="38"/>
      <c r="B63" s="38"/>
      <c r="C63" s="38"/>
      <c r="D63" s="38"/>
      <c r="E63" s="38"/>
      <c r="F63" s="38"/>
      <c r="G63" s="38"/>
      <c r="H63" s="38"/>
      <c r="J63" s="7"/>
      <c r="K63" s="7"/>
      <c r="L63" s="7"/>
      <c r="M63" s="7"/>
    </row>
    <row r="64" spans="1:13" x14ac:dyDescent="0.2">
      <c r="A64" s="38"/>
      <c r="B64" s="38"/>
      <c r="C64" s="38"/>
      <c r="D64" s="38"/>
      <c r="E64" s="38"/>
      <c r="F64" s="38"/>
      <c r="G64" s="38"/>
      <c r="H64" s="38"/>
      <c r="J64" s="7"/>
      <c r="K64" s="7"/>
      <c r="L64" s="7"/>
      <c r="M64" s="7"/>
    </row>
    <row r="65" spans="1:13" x14ac:dyDescent="0.2">
      <c r="A65" s="38"/>
      <c r="B65" s="38"/>
      <c r="C65" s="38"/>
      <c r="D65" s="38"/>
      <c r="E65" s="38"/>
      <c r="F65" s="38"/>
      <c r="G65" s="38"/>
      <c r="H65" s="38"/>
      <c r="J65" s="7"/>
      <c r="K65" s="7"/>
      <c r="L65" s="7"/>
      <c r="M65" s="7"/>
    </row>
    <row r="66" spans="1:13" x14ac:dyDescent="0.2">
      <c r="A66" s="38"/>
      <c r="B66" s="38"/>
      <c r="C66" s="38"/>
      <c r="D66" s="38"/>
      <c r="E66" s="38"/>
      <c r="F66" s="38"/>
      <c r="G66" s="38"/>
      <c r="H66" s="38"/>
      <c r="J66" s="7"/>
      <c r="K66" s="7"/>
      <c r="L66" s="7"/>
      <c r="M66" s="7"/>
    </row>
    <row r="67" spans="1:13" x14ac:dyDescent="0.2">
      <c r="A67" s="38"/>
      <c r="B67" s="38"/>
      <c r="C67" s="38"/>
      <c r="D67" s="38"/>
      <c r="E67" s="38"/>
      <c r="F67" s="38"/>
      <c r="G67" s="38"/>
      <c r="H67" s="38"/>
      <c r="J67" s="7"/>
      <c r="K67" s="7"/>
      <c r="L67" s="7"/>
      <c r="M67" s="7"/>
    </row>
    <row r="68" spans="1:13" x14ac:dyDescent="0.2">
      <c r="A68" s="38"/>
      <c r="B68" s="38"/>
      <c r="C68" s="38"/>
      <c r="D68" s="38"/>
      <c r="E68" s="38"/>
      <c r="F68" s="38"/>
      <c r="G68" s="38"/>
      <c r="H68" s="38"/>
      <c r="J68" s="7"/>
      <c r="K68" s="7"/>
      <c r="L68" s="7"/>
      <c r="M68" s="7"/>
    </row>
    <row r="69" spans="1:13" x14ac:dyDescent="0.2">
      <c r="A69" s="38"/>
      <c r="B69" s="38"/>
      <c r="C69" s="38"/>
      <c r="D69" s="38"/>
      <c r="E69" s="38"/>
      <c r="F69" s="38"/>
      <c r="G69" s="38"/>
      <c r="H69" s="38"/>
      <c r="J69" s="7"/>
      <c r="K69" s="7"/>
      <c r="L69" s="7"/>
      <c r="M69" s="7"/>
    </row>
    <row r="70" spans="1:13" x14ac:dyDescent="0.2">
      <c r="A70" s="38"/>
      <c r="B70" s="38"/>
      <c r="C70" s="38"/>
      <c r="D70" s="38"/>
      <c r="E70" s="38"/>
      <c r="F70" s="38"/>
      <c r="G70" s="38"/>
      <c r="H70" s="38"/>
      <c r="J70" s="7"/>
      <c r="K70" s="7"/>
      <c r="L70" s="7"/>
      <c r="M70" s="7"/>
    </row>
    <row r="71" spans="1:13" x14ac:dyDescent="0.2">
      <c r="A71" s="3"/>
      <c r="B71" s="9"/>
      <c r="C71" s="1"/>
      <c r="D71" s="1"/>
      <c r="E71" s="1"/>
      <c r="F71" s="1"/>
      <c r="G71" s="1"/>
      <c r="H71" s="1"/>
      <c r="J71" s="7"/>
      <c r="K71" s="7"/>
      <c r="L71" s="7"/>
      <c r="M71" s="7"/>
    </row>
    <row r="72" spans="1:13" x14ac:dyDescent="0.2">
      <c r="A72" s="3"/>
      <c r="B72" s="9"/>
      <c r="C72" s="1"/>
      <c r="D72" s="1"/>
      <c r="E72" s="1"/>
      <c r="F72" s="1"/>
      <c r="G72" s="1"/>
      <c r="H72" s="1"/>
      <c r="J72" s="7"/>
      <c r="K72" s="7"/>
      <c r="L72" s="7"/>
      <c r="M72" s="7"/>
    </row>
    <row r="73" spans="1:13" x14ac:dyDescent="0.2">
      <c r="A73" s="3"/>
      <c r="B73" s="9"/>
      <c r="C73" s="1"/>
      <c r="D73" s="1"/>
      <c r="E73" s="1"/>
      <c r="F73" s="1"/>
      <c r="G73" s="1"/>
      <c r="H73" s="1"/>
      <c r="J73" s="7"/>
      <c r="K73" s="7"/>
      <c r="L73" s="7"/>
      <c r="M73" s="7"/>
    </row>
    <row r="74" spans="1:13" x14ac:dyDescent="0.2">
      <c r="A74" s="3"/>
      <c r="B74" s="9"/>
      <c r="C74" s="1"/>
      <c r="D74" s="1"/>
      <c r="E74" s="1"/>
      <c r="F74" s="1"/>
      <c r="G74" s="1"/>
      <c r="H74" s="1"/>
      <c r="J74" s="7"/>
      <c r="K74" s="7"/>
      <c r="L74" s="7"/>
      <c r="M74" s="7"/>
    </row>
    <row r="75" spans="1:13" x14ac:dyDescent="0.2">
      <c r="A75" s="3"/>
      <c r="B75" s="9"/>
      <c r="C75" s="1"/>
      <c r="D75" s="1"/>
      <c r="E75" s="1"/>
      <c r="F75" s="1"/>
      <c r="G75" s="1"/>
      <c r="H75" s="1"/>
      <c r="J75" s="7"/>
      <c r="K75" s="7"/>
      <c r="L75" s="7"/>
      <c r="M75" s="7"/>
    </row>
    <row r="76" spans="1:13" x14ac:dyDescent="0.2">
      <c r="A76" s="3"/>
      <c r="B76" s="9"/>
      <c r="C76" s="1"/>
      <c r="D76" s="1"/>
      <c r="E76" s="1"/>
      <c r="F76" s="1"/>
      <c r="G76" s="1"/>
      <c r="H76" s="1"/>
      <c r="J76" s="7"/>
      <c r="K76" s="7"/>
      <c r="L76" s="7"/>
      <c r="M76" s="7"/>
    </row>
    <row r="77" spans="1:13" x14ac:dyDescent="0.2">
      <c r="A77" s="3"/>
      <c r="B77" s="9"/>
      <c r="C77" s="1"/>
      <c r="D77" s="1"/>
      <c r="E77" s="1"/>
      <c r="F77" s="1"/>
      <c r="G77" s="1"/>
      <c r="H77" s="1"/>
      <c r="J77" s="7"/>
      <c r="K77" s="7"/>
      <c r="L77" s="7"/>
      <c r="M77" s="7"/>
    </row>
    <row r="78" spans="1:13" x14ac:dyDescent="0.2">
      <c r="A78" s="3"/>
      <c r="B78" s="9"/>
      <c r="C78" s="1"/>
      <c r="D78" s="1"/>
      <c r="E78" s="1"/>
      <c r="F78" s="1"/>
      <c r="G78" s="1"/>
      <c r="H78" s="1"/>
      <c r="J78" s="7"/>
      <c r="K78" s="7"/>
      <c r="L78" s="7"/>
      <c r="M78" s="7"/>
    </row>
    <row r="79" spans="1:13" x14ac:dyDescent="0.2">
      <c r="A79" s="3"/>
      <c r="B79" s="9"/>
      <c r="C79" s="1"/>
      <c r="D79" s="1"/>
      <c r="E79" s="1"/>
      <c r="F79" s="1"/>
      <c r="G79" s="1"/>
      <c r="H79" s="1"/>
      <c r="J79" s="7"/>
      <c r="K79" s="7"/>
      <c r="L79" s="7"/>
      <c r="M79" s="7"/>
    </row>
    <row r="80" spans="1:13" x14ac:dyDescent="0.2">
      <c r="A80" s="3"/>
      <c r="B80" s="9"/>
      <c r="C80" s="1"/>
      <c r="D80" s="1"/>
      <c r="E80" s="1"/>
      <c r="F80" s="1"/>
      <c r="G80" s="1"/>
      <c r="H80" s="1"/>
      <c r="J80" s="7"/>
      <c r="K80" s="7"/>
      <c r="L80" s="7"/>
      <c r="M80" s="7"/>
    </row>
    <row r="82" spans="1:13" x14ac:dyDescent="0.2">
      <c r="A82" s="3"/>
      <c r="B82" s="9"/>
      <c r="C82" s="1"/>
      <c r="D82" s="1"/>
      <c r="E82" s="1"/>
      <c r="F82" s="1"/>
      <c r="G82" s="1"/>
      <c r="H82" s="1"/>
      <c r="J82" s="7"/>
      <c r="K82" s="7"/>
      <c r="L82" s="7"/>
      <c r="M82" s="7"/>
    </row>
    <row r="83" spans="1:13" x14ac:dyDescent="0.2">
      <c r="A83" s="3"/>
      <c r="B83" s="9"/>
      <c r="C83" s="1"/>
      <c r="D83" s="1"/>
      <c r="E83" s="1"/>
      <c r="F83" s="1"/>
      <c r="G83" s="1"/>
      <c r="H83" s="1"/>
      <c r="J83" s="7"/>
      <c r="K83" s="7"/>
      <c r="L83" s="7"/>
      <c r="M83" s="7"/>
    </row>
    <row r="84" spans="1:13" x14ac:dyDescent="0.2">
      <c r="A84" s="3"/>
      <c r="B84" s="9"/>
      <c r="C84" s="1"/>
      <c r="D84" s="1"/>
      <c r="E84" s="1"/>
      <c r="F84" s="1"/>
      <c r="G84" s="1"/>
      <c r="H84" s="1"/>
      <c r="J84" s="7"/>
      <c r="K84" s="7"/>
      <c r="L84" s="7"/>
      <c r="M84" s="7"/>
    </row>
    <row r="85" spans="1:13" x14ac:dyDescent="0.2">
      <c r="A85" s="3"/>
      <c r="B85" s="9"/>
      <c r="C85" s="1"/>
      <c r="D85" s="1"/>
      <c r="E85" s="1"/>
      <c r="F85" s="1"/>
      <c r="G85" s="1"/>
      <c r="H85" s="1"/>
      <c r="J85" s="7"/>
      <c r="K85" s="7"/>
      <c r="L85" s="7"/>
      <c r="M85" s="7"/>
    </row>
    <row r="86" spans="1:13" x14ac:dyDescent="0.2">
      <c r="A86" s="3"/>
      <c r="B86" s="9"/>
      <c r="C86" s="1"/>
      <c r="D86" s="1"/>
      <c r="E86" s="1"/>
      <c r="F86" s="1"/>
      <c r="G86" s="1"/>
      <c r="H86" s="1"/>
      <c r="J86" s="7"/>
      <c r="K86" s="7"/>
      <c r="L86" s="7"/>
      <c r="M86" s="7"/>
    </row>
    <row r="87" spans="1:13" x14ac:dyDescent="0.2">
      <c r="A87" s="3"/>
      <c r="B87" s="9"/>
      <c r="C87" s="1"/>
      <c r="D87" s="1"/>
      <c r="E87" s="1"/>
      <c r="F87" s="1"/>
      <c r="G87" s="1"/>
      <c r="H87" s="1"/>
      <c r="J87" s="7"/>
      <c r="K87" s="7"/>
      <c r="L87" s="7"/>
      <c r="M87" s="7"/>
    </row>
    <row r="88" spans="1:13" x14ac:dyDescent="0.2">
      <c r="A88" s="3"/>
      <c r="B88" s="9"/>
      <c r="C88" s="1"/>
      <c r="D88" s="1"/>
      <c r="E88" s="1"/>
      <c r="F88" s="1"/>
      <c r="G88" s="1"/>
      <c r="H88" s="1"/>
      <c r="J88" s="7"/>
      <c r="K88" s="7"/>
      <c r="L88" s="7"/>
      <c r="M88" s="7"/>
    </row>
    <row r="89" spans="1:13" x14ac:dyDescent="0.2">
      <c r="A89" s="3"/>
      <c r="B89" s="9"/>
      <c r="C89" s="1"/>
      <c r="D89" s="1"/>
      <c r="E89" s="1"/>
      <c r="F89" s="1"/>
      <c r="G89" s="1"/>
      <c r="H89" s="1"/>
      <c r="J89" s="7"/>
      <c r="K89" s="7"/>
      <c r="L89" s="7"/>
      <c r="M89" s="7"/>
    </row>
    <row r="90" spans="1:13" x14ac:dyDescent="0.2">
      <c r="A90" s="3"/>
      <c r="B90" s="9"/>
      <c r="C90" s="1"/>
      <c r="D90" s="1"/>
      <c r="E90" s="1"/>
      <c r="F90" s="1"/>
      <c r="G90" s="1"/>
      <c r="H90" s="1"/>
      <c r="J90" s="7"/>
      <c r="K90" s="7"/>
      <c r="L90" s="7"/>
      <c r="M90" s="7"/>
    </row>
    <row r="91" spans="1:13" x14ac:dyDescent="0.2">
      <c r="A91" s="3"/>
      <c r="B91" s="9"/>
      <c r="C91" s="1"/>
      <c r="D91" s="1"/>
      <c r="E91" s="1"/>
      <c r="F91" s="1"/>
      <c r="G91" s="1"/>
      <c r="H91" s="1"/>
      <c r="J91" s="7"/>
      <c r="K91" s="7"/>
      <c r="L91" s="7"/>
      <c r="M91" s="7"/>
    </row>
    <row r="93" spans="1:13" x14ac:dyDescent="0.2">
      <c r="A93" s="3"/>
      <c r="B93" s="9"/>
      <c r="C93" s="1"/>
      <c r="D93" s="1"/>
      <c r="E93" s="1"/>
      <c r="F93" s="1"/>
      <c r="G93" s="1"/>
      <c r="H93" s="1"/>
      <c r="J93" s="7"/>
      <c r="K93" s="7"/>
      <c r="L93" s="7"/>
      <c r="M93" s="7"/>
    </row>
    <row r="94" spans="1:13" x14ac:dyDescent="0.2">
      <c r="A94" s="3"/>
      <c r="B94" s="9"/>
      <c r="C94" s="1"/>
      <c r="D94" s="1"/>
      <c r="E94" s="1"/>
      <c r="F94" s="1"/>
      <c r="G94" s="1"/>
      <c r="H94" s="1"/>
      <c r="J94" s="7"/>
      <c r="K94" s="7"/>
      <c r="L94" s="7"/>
      <c r="M94" s="7"/>
    </row>
    <row r="95" spans="1:13" x14ac:dyDescent="0.2">
      <c r="A95" s="3"/>
      <c r="B95" s="9"/>
      <c r="C95" s="1"/>
      <c r="D95" s="1"/>
      <c r="E95" s="1"/>
      <c r="F95" s="1"/>
      <c r="G95" s="1"/>
      <c r="H95" s="1"/>
      <c r="J95" s="7"/>
      <c r="K95" s="7"/>
      <c r="L95" s="7"/>
      <c r="M95" s="7"/>
    </row>
    <row r="96" spans="1:13" x14ac:dyDescent="0.2">
      <c r="A96" s="3"/>
      <c r="B96" s="9"/>
      <c r="C96" s="1"/>
      <c r="D96" s="1"/>
      <c r="E96" s="1"/>
      <c r="F96" s="1"/>
      <c r="G96" s="1"/>
      <c r="H96" s="1"/>
      <c r="J96" s="7"/>
      <c r="K96" s="7"/>
      <c r="L96" s="7"/>
      <c r="M96" s="7"/>
    </row>
    <row r="97" spans="1:13" x14ac:dyDescent="0.2">
      <c r="A97" s="3"/>
      <c r="B97" s="9"/>
      <c r="C97" s="1"/>
      <c r="D97" s="1"/>
      <c r="E97" s="1"/>
      <c r="F97" s="1"/>
      <c r="G97" s="1"/>
      <c r="H97" s="1"/>
      <c r="J97" s="7"/>
      <c r="K97" s="7"/>
      <c r="L97" s="7"/>
      <c r="M97" s="7"/>
    </row>
    <row r="98" spans="1:13" x14ac:dyDescent="0.2">
      <c r="A98" s="3"/>
      <c r="B98" s="9"/>
      <c r="C98" s="1"/>
      <c r="D98" s="1"/>
      <c r="E98" s="1"/>
      <c r="F98" s="1"/>
      <c r="G98" s="1"/>
      <c r="H98" s="1"/>
      <c r="J98" s="7"/>
      <c r="K98" s="7"/>
      <c r="L98" s="7"/>
      <c r="M98" s="7"/>
    </row>
    <row r="99" spans="1:13" x14ac:dyDescent="0.2">
      <c r="A99" s="3"/>
      <c r="B99" s="9"/>
      <c r="C99" s="1"/>
      <c r="D99" s="1"/>
      <c r="E99" s="1"/>
      <c r="F99" s="1"/>
      <c r="G99" s="1"/>
      <c r="H99" s="1"/>
      <c r="J99" s="7"/>
      <c r="K99" s="7"/>
      <c r="L99" s="7"/>
      <c r="M99" s="7"/>
    </row>
    <row r="100" spans="1:13" x14ac:dyDescent="0.2">
      <c r="A100" s="3"/>
      <c r="B100" s="9"/>
      <c r="C100" s="1"/>
      <c r="D100" s="1"/>
      <c r="E100" s="1"/>
      <c r="F100" s="1"/>
      <c r="G100" s="1"/>
      <c r="H100" s="1"/>
      <c r="J100" s="7"/>
      <c r="K100" s="7"/>
      <c r="L100" s="7"/>
      <c r="M100" s="7"/>
    </row>
    <row r="101" spans="1:13" x14ac:dyDescent="0.2">
      <c r="A101" s="3"/>
      <c r="B101" s="9"/>
      <c r="C101" s="1"/>
      <c r="D101" s="1"/>
      <c r="E101" s="1"/>
      <c r="F101" s="1"/>
      <c r="G101" s="1"/>
      <c r="H101" s="1"/>
      <c r="J101" s="7"/>
      <c r="K101" s="7"/>
      <c r="L101" s="7"/>
      <c r="M101" s="7"/>
    </row>
    <row r="102" spans="1:13" x14ac:dyDescent="0.2">
      <c r="A102" s="3"/>
      <c r="B102" s="9"/>
      <c r="C102" s="1"/>
      <c r="D102" s="1"/>
      <c r="E102" s="1"/>
      <c r="F102" s="1"/>
      <c r="G102" s="1"/>
      <c r="H102" s="1"/>
      <c r="J102" s="7"/>
      <c r="K102" s="7"/>
      <c r="L102" s="7"/>
      <c r="M102" s="7"/>
    </row>
    <row r="104" spans="1:13" x14ac:dyDescent="0.2">
      <c r="A104" s="3"/>
      <c r="B104" s="9"/>
      <c r="C104" s="1"/>
      <c r="D104" s="1"/>
      <c r="E104" s="1"/>
      <c r="F104" s="1"/>
      <c r="G104" s="1"/>
      <c r="H104" s="1"/>
      <c r="J104" s="7"/>
      <c r="K104" s="7"/>
      <c r="L104" s="7"/>
      <c r="M104" s="7"/>
    </row>
    <row r="105" spans="1:13" x14ac:dyDescent="0.2">
      <c r="A105" s="3"/>
      <c r="B105" s="9"/>
      <c r="C105" s="1"/>
      <c r="D105" s="1"/>
      <c r="E105" s="1"/>
      <c r="F105" s="1"/>
      <c r="G105" s="1"/>
      <c r="H105" s="1"/>
      <c r="J105" s="7"/>
      <c r="K105" s="7"/>
      <c r="L105" s="7"/>
      <c r="M105" s="7"/>
    </row>
    <row r="106" spans="1:13" x14ac:dyDescent="0.2">
      <c r="A106" s="3"/>
      <c r="B106" s="9"/>
      <c r="C106" s="1"/>
      <c r="D106" s="1"/>
      <c r="E106" s="1"/>
      <c r="F106" s="1"/>
      <c r="G106" s="1"/>
      <c r="H106" s="1"/>
      <c r="J106" s="7"/>
      <c r="K106" s="7"/>
      <c r="L106" s="7"/>
      <c r="M106" s="7"/>
    </row>
    <row r="107" spans="1:13" x14ac:dyDescent="0.2">
      <c r="A107" s="3"/>
      <c r="B107" s="9"/>
      <c r="C107" s="1"/>
      <c r="D107" s="1"/>
      <c r="E107" s="1"/>
      <c r="F107" s="1"/>
      <c r="G107" s="1"/>
      <c r="H107" s="1"/>
      <c r="J107" s="7"/>
      <c r="K107" s="7"/>
      <c r="L107" s="7"/>
      <c r="M107" s="7"/>
    </row>
    <row r="108" spans="1:13" x14ac:dyDescent="0.2">
      <c r="A108" s="3"/>
      <c r="B108" s="9"/>
      <c r="C108" s="1"/>
      <c r="D108" s="1"/>
      <c r="E108" s="1"/>
      <c r="F108" s="1"/>
      <c r="G108" s="1"/>
      <c r="H108" s="1"/>
      <c r="J108" s="7"/>
      <c r="K108" s="7"/>
      <c r="L108" s="7"/>
      <c r="M108" s="7"/>
    </row>
    <row r="109" spans="1:13" x14ac:dyDescent="0.2">
      <c r="A109" s="3"/>
      <c r="B109" s="9"/>
      <c r="C109" s="1"/>
      <c r="D109" s="1"/>
      <c r="E109" s="1"/>
      <c r="F109" s="1"/>
      <c r="G109" s="1"/>
      <c r="H109" s="1"/>
      <c r="J109" s="7"/>
      <c r="K109" s="7"/>
      <c r="L109" s="7"/>
      <c r="M109" s="7"/>
    </row>
    <row r="110" spans="1:13" x14ac:dyDescent="0.2">
      <c r="A110" s="3"/>
      <c r="B110" s="9"/>
      <c r="C110" s="1"/>
      <c r="D110" s="1"/>
      <c r="E110" s="1"/>
      <c r="F110" s="1"/>
      <c r="G110" s="1"/>
      <c r="H110" s="1"/>
      <c r="J110" s="7"/>
      <c r="K110" s="7"/>
      <c r="L110" s="7"/>
      <c r="M110" s="7"/>
    </row>
    <row r="111" spans="1:13" x14ac:dyDescent="0.2">
      <c r="A111" s="3"/>
      <c r="B111" s="9"/>
      <c r="C111" s="1"/>
      <c r="D111" s="1"/>
      <c r="E111" s="1"/>
      <c r="F111" s="1"/>
      <c r="G111" s="1"/>
      <c r="H111" s="1"/>
      <c r="J111" s="7"/>
      <c r="K111" s="7"/>
      <c r="L111" s="7"/>
      <c r="M111" s="7"/>
    </row>
    <row r="112" spans="1:13" x14ac:dyDescent="0.2">
      <c r="A112" s="3"/>
      <c r="B112" s="9"/>
      <c r="C112" s="1"/>
      <c r="D112" s="1"/>
      <c r="E112" s="1"/>
      <c r="F112" s="1"/>
      <c r="G112" s="1"/>
      <c r="H112" s="1"/>
      <c r="J112" s="7"/>
      <c r="K112" s="7"/>
      <c r="L112" s="7"/>
      <c r="M112" s="7"/>
    </row>
    <row r="113" spans="1:13" x14ac:dyDescent="0.2">
      <c r="A113" s="3"/>
      <c r="B113" s="9"/>
      <c r="C113" s="1"/>
      <c r="D113" s="1"/>
      <c r="E113" s="1"/>
      <c r="F113" s="1"/>
      <c r="G113" s="1"/>
      <c r="H113" s="1"/>
      <c r="J113" s="7"/>
      <c r="K113" s="7"/>
      <c r="L113" s="7"/>
      <c r="M113" s="7"/>
    </row>
    <row r="115" spans="1:13" x14ac:dyDescent="0.2">
      <c r="A115" s="3"/>
      <c r="B115" s="9"/>
      <c r="C115" s="1"/>
      <c r="D115" s="1"/>
      <c r="E115" s="1"/>
      <c r="F115" s="1"/>
      <c r="G115" s="1"/>
      <c r="H115" s="1"/>
      <c r="J115" s="7"/>
      <c r="K115" s="7"/>
      <c r="L115" s="7"/>
      <c r="M115" s="7"/>
    </row>
    <row r="116" spans="1:13" x14ac:dyDescent="0.2">
      <c r="A116" s="3"/>
      <c r="B116" s="9"/>
      <c r="C116" s="1"/>
      <c r="D116" s="1"/>
      <c r="E116" s="1"/>
      <c r="F116" s="1"/>
      <c r="G116" s="1"/>
      <c r="H116" s="1"/>
      <c r="J116" s="7"/>
      <c r="K116" s="7"/>
      <c r="L116" s="7"/>
      <c r="M116" s="7"/>
    </row>
    <row r="117" spans="1:13" x14ac:dyDescent="0.2">
      <c r="A117" s="3"/>
      <c r="B117" s="9"/>
      <c r="C117" s="1"/>
      <c r="D117" s="1"/>
      <c r="E117" s="1"/>
      <c r="F117" s="1"/>
      <c r="G117" s="1"/>
      <c r="H117" s="1"/>
      <c r="J117" s="7"/>
      <c r="K117" s="7"/>
      <c r="L117" s="7"/>
      <c r="M117" s="7"/>
    </row>
    <row r="118" spans="1:13" x14ac:dyDescent="0.2">
      <c r="A118" s="3"/>
      <c r="B118" s="9"/>
      <c r="C118" s="1"/>
      <c r="D118" s="1"/>
      <c r="E118" s="1"/>
      <c r="F118" s="1"/>
      <c r="G118" s="1"/>
      <c r="H118" s="1"/>
      <c r="J118" s="7"/>
      <c r="K118" s="7"/>
      <c r="L118" s="7"/>
      <c r="M118" s="7"/>
    </row>
    <row r="119" spans="1:13" x14ac:dyDescent="0.2">
      <c r="A119" s="3"/>
      <c r="B119" s="9"/>
      <c r="C119" s="1"/>
      <c r="D119" s="1"/>
      <c r="E119" s="1"/>
      <c r="F119" s="1"/>
      <c r="G119" s="1"/>
      <c r="H119" s="1"/>
      <c r="J119" s="7"/>
      <c r="K119" s="7"/>
      <c r="L119" s="7"/>
      <c r="M119" s="7"/>
    </row>
    <row r="120" spans="1:13" x14ac:dyDescent="0.2">
      <c r="A120" s="3"/>
      <c r="B120" s="9"/>
      <c r="C120" s="1"/>
      <c r="D120" s="1"/>
      <c r="E120" s="1"/>
      <c r="F120" s="1"/>
      <c r="G120" s="1"/>
      <c r="H120" s="1"/>
      <c r="J120" s="7"/>
      <c r="K120" s="7"/>
      <c r="L120" s="7"/>
      <c r="M120" s="7"/>
    </row>
    <row r="121" spans="1:13" x14ac:dyDescent="0.2">
      <c r="A121" s="3"/>
      <c r="B121" s="9"/>
      <c r="C121" s="1"/>
      <c r="D121" s="1"/>
      <c r="E121" s="1"/>
      <c r="F121" s="1"/>
      <c r="G121" s="1"/>
      <c r="H121" s="1"/>
      <c r="J121" s="7"/>
      <c r="K121" s="7"/>
      <c r="L121" s="7"/>
      <c r="M121" s="7"/>
    </row>
    <row r="122" spans="1:13" x14ac:dyDescent="0.2">
      <c r="A122" s="3"/>
      <c r="B122" s="9"/>
      <c r="C122" s="1"/>
      <c r="D122" s="1"/>
      <c r="E122" s="1"/>
      <c r="F122" s="1"/>
      <c r="G122" s="1"/>
      <c r="H122" s="1"/>
      <c r="J122" s="7"/>
      <c r="K122" s="7"/>
      <c r="L122" s="7"/>
      <c r="M122" s="7"/>
    </row>
    <row r="123" spans="1:13" x14ac:dyDescent="0.2">
      <c r="A123" s="3"/>
      <c r="B123" s="9"/>
      <c r="C123" s="1"/>
      <c r="D123" s="1"/>
      <c r="E123" s="1"/>
      <c r="F123" s="1"/>
      <c r="G123" s="1"/>
      <c r="H123" s="1"/>
      <c r="J123" s="7"/>
      <c r="K123" s="7"/>
      <c r="L123" s="7"/>
      <c r="M123" s="7"/>
    </row>
    <row r="124" spans="1:13" x14ac:dyDescent="0.2">
      <c r="A124" s="3"/>
      <c r="B124" s="9"/>
      <c r="C124" s="1"/>
      <c r="D124" s="1"/>
      <c r="E124" s="1"/>
      <c r="F124" s="1"/>
      <c r="G124" s="1"/>
      <c r="H124" s="1"/>
      <c r="J124" s="7"/>
      <c r="K124" s="7"/>
      <c r="L124" s="7"/>
      <c r="M124" s="7"/>
    </row>
    <row r="126" spans="1:13" x14ac:dyDescent="0.2">
      <c r="A126" s="3"/>
      <c r="B126" s="9"/>
      <c r="C126" s="1"/>
      <c r="D126" s="1"/>
      <c r="E126" s="1"/>
      <c r="F126" s="1"/>
      <c r="G126" s="1"/>
      <c r="H126" s="1"/>
      <c r="J126" s="7"/>
      <c r="K126" s="7"/>
      <c r="L126" s="7"/>
      <c r="M126" s="7"/>
    </row>
    <row r="127" spans="1:13" x14ac:dyDescent="0.2">
      <c r="A127" s="3"/>
      <c r="B127" s="9"/>
      <c r="C127" s="1"/>
      <c r="D127" s="1"/>
      <c r="E127" s="1"/>
      <c r="F127" s="1"/>
      <c r="G127" s="1"/>
      <c r="H127" s="1"/>
      <c r="J127" s="7"/>
      <c r="K127" s="7"/>
      <c r="L127" s="7"/>
      <c r="M127" s="7"/>
    </row>
    <row r="128" spans="1:13" x14ac:dyDescent="0.2">
      <c r="A128" s="3"/>
      <c r="B128" s="9"/>
      <c r="C128" s="1"/>
      <c r="D128" s="1"/>
      <c r="E128" s="1"/>
      <c r="F128" s="1"/>
      <c r="G128" s="1"/>
      <c r="H128" s="1"/>
      <c r="J128" s="7"/>
      <c r="K128" s="7"/>
      <c r="L128" s="7"/>
      <c r="M128" s="7"/>
    </row>
    <row r="129" spans="1:13" x14ac:dyDescent="0.2">
      <c r="A129" s="3"/>
      <c r="B129" s="9"/>
      <c r="C129" s="1"/>
      <c r="D129" s="1"/>
      <c r="E129" s="1"/>
      <c r="F129" s="1"/>
      <c r="G129" s="1"/>
      <c r="H129" s="1"/>
      <c r="J129" s="7"/>
      <c r="K129" s="7"/>
      <c r="L129" s="7"/>
      <c r="M129" s="7"/>
    </row>
    <row r="130" spans="1:13" x14ac:dyDescent="0.2">
      <c r="A130" s="3"/>
      <c r="B130" s="9"/>
      <c r="C130" s="1"/>
      <c r="D130" s="1"/>
      <c r="E130" s="1"/>
      <c r="F130" s="1"/>
      <c r="G130" s="1"/>
      <c r="H130" s="1"/>
      <c r="J130" s="7"/>
      <c r="K130" s="7"/>
      <c r="L130" s="7"/>
      <c r="M130" s="7"/>
    </row>
    <row r="131" spans="1:13" x14ac:dyDescent="0.2">
      <c r="A131" s="3"/>
      <c r="B131" s="9"/>
      <c r="C131" s="1"/>
      <c r="D131" s="1"/>
      <c r="E131" s="1"/>
      <c r="F131" s="1"/>
      <c r="G131" s="1"/>
      <c r="H131" s="1"/>
      <c r="J131" s="7"/>
      <c r="K131" s="7"/>
      <c r="L131" s="7"/>
      <c r="M131" s="7"/>
    </row>
    <row r="132" spans="1:13" x14ac:dyDescent="0.2">
      <c r="A132" s="3"/>
      <c r="B132" s="9"/>
      <c r="C132" s="1"/>
      <c r="D132" s="1"/>
      <c r="E132" s="1"/>
      <c r="F132" s="1"/>
      <c r="G132" s="1"/>
      <c r="H132" s="1"/>
      <c r="J132" s="7"/>
      <c r="K132" s="7"/>
      <c r="L132" s="7"/>
      <c r="M132" s="7"/>
    </row>
    <row r="133" spans="1:13" x14ac:dyDescent="0.2">
      <c r="A133" s="3"/>
      <c r="B133" s="9"/>
      <c r="C133" s="1"/>
      <c r="D133" s="1"/>
      <c r="E133" s="1"/>
      <c r="F133" s="1"/>
      <c r="G133" s="1"/>
      <c r="H133" s="1"/>
      <c r="J133" s="7"/>
      <c r="K133" s="7"/>
      <c r="L133" s="7"/>
      <c r="M133" s="7"/>
    </row>
    <row r="134" spans="1:13" x14ac:dyDescent="0.2">
      <c r="A134" s="3"/>
      <c r="B134" s="9"/>
      <c r="C134" s="1"/>
      <c r="D134" s="1"/>
      <c r="E134" s="1"/>
      <c r="F134" s="1"/>
      <c r="G134" s="1"/>
      <c r="H134" s="1"/>
      <c r="J134" s="7"/>
      <c r="K134" s="7"/>
      <c r="L134" s="7"/>
      <c r="M134" s="7"/>
    </row>
    <row r="135" spans="1:13" x14ac:dyDescent="0.2">
      <c r="A135" s="3"/>
      <c r="B135" s="9"/>
      <c r="C135" s="1"/>
      <c r="D135" s="1"/>
      <c r="E135" s="1"/>
      <c r="F135" s="1"/>
      <c r="G135" s="1"/>
      <c r="H135" s="1"/>
      <c r="J135" s="7"/>
      <c r="K135" s="7"/>
      <c r="L135" s="7"/>
      <c r="M135" s="7"/>
    </row>
    <row r="137" spans="1:13" x14ac:dyDescent="0.2">
      <c r="A137" s="3"/>
      <c r="B137" s="9"/>
      <c r="C137" s="1"/>
      <c r="D137" s="1"/>
      <c r="E137" s="1"/>
      <c r="F137" s="1"/>
      <c r="G137" s="1"/>
      <c r="H137" s="1"/>
      <c r="J137" s="7"/>
      <c r="K137" s="7"/>
      <c r="L137" s="7"/>
      <c r="M137" s="7"/>
    </row>
    <row r="138" spans="1:13" x14ac:dyDescent="0.2">
      <c r="A138" s="3"/>
      <c r="B138" s="9"/>
      <c r="C138" s="1"/>
      <c r="D138" s="1"/>
      <c r="E138" s="1"/>
      <c r="F138" s="1"/>
      <c r="G138" s="1"/>
      <c r="H138" s="1"/>
      <c r="J138" s="7"/>
      <c r="K138" s="7"/>
      <c r="L138" s="7"/>
      <c r="M138" s="7"/>
    </row>
    <row r="139" spans="1:13" x14ac:dyDescent="0.2">
      <c r="A139" s="3"/>
      <c r="B139" s="9"/>
      <c r="C139" s="1"/>
      <c r="D139" s="1"/>
      <c r="E139" s="1"/>
      <c r="F139" s="1"/>
      <c r="G139" s="1"/>
      <c r="H139" s="1"/>
      <c r="J139" s="7"/>
      <c r="K139" s="7"/>
      <c r="L139" s="7"/>
      <c r="M139" s="7"/>
    </row>
    <row r="140" spans="1:13" x14ac:dyDescent="0.2">
      <c r="A140" s="3"/>
      <c r="B140" s="9"/>
      <c r="C140" s="1"/>
      <c r="D140" s="1"/>
      <c r="E140" s="1"/>
      <c r="F140" s="1"/>
      <c r="G140" s="1"/>
      <c r="H140" s="1"/>
      <c r="J140" s="7"/>
      <c r="K140" s="7"/>
      <c r="L140" s="7"/>
      <c r="M140" s="7"/>
    </row>
    <row r="141" spans="1:13" x14ac:dyDescent="0.2">
      <c r="A141" s="3"/>
      <c r="B141" s="9"/>
      <c r="C141" s="1"/>
      <c r="D141" s="1"/>
      <c r="E141" s="1"/>
      <c r="F141" s="1"/>
      <c r="G141" s="1"/>
      <c r="H141" s="1"/>
      <c r="J141" s="7"/>
      <c r="K141" s="7"/>
      <c r="L141" s="7"/>
      <c r="M141" s="7"/>
    </row>
    <row r="142" spans="1:13" x14ac:dyDescent="0.2">
      <c r="A142" s="3"/>
      <c r="B142" s="9"/>
      <c r="C142" s="1"/>
      <c r="D142" s="1"/>
      <c r="E142" s="1"/>
      <c r="F142" s="1"/>
      <c r="G142" s="1"/>
      <c r="H142" s="1"/>
      <c r="J142" s="7"/>
      <c r="K142" s="7"/>
      <c r="L142" s="7"/>
      <c r="M142" s="7"/>
    </row>
    <row r="143" spans="1:13" x14ac:dyDescent="0.2">
      <c r="A143" s="3"/>
      <c r="B143" s="9"/>
      <c r="C143" s="1"/>
      <c r="D143" s="1"/>
      <c r="E143" s="1"/>
      <c r="F143" s="1"/>
      <c r="G143" s="1"/>
      <c r="H143" s="1"/>
      <c r="J143" s="7"/>
      <c r="K143" s="7"/>
      <c r="L143" s="7"/>
      <c r="M143" s="7"/>
    </row>
    <row r="144" spans="1:13" x14ac:dyDescent="0.2">
      <c r="A144" s="3"/>
      <c r="B144" s="9"/>
      <c r="C144" s="1"/>
      <c r="D144" s="1"/>
      <c r="E144" s="1"/>
      <c r="F144" s="1"/>
      <c r="G144" s="1"/>
      <c r="H144" s="1"/>
      <c r="J144" s="7"/>
      <c r="K144" s="7"/>
      <c r="L144" s="7"/>
      <c r="M144" s="7"/>
    </row>
    <row r="145" spans="1:13" x14ac:dyDescent="0.2">
      <c r="A145" s="3"/>
      <c r="B145" s="9"/>
      <c r="C145" s="1"/>
      <c r="D145" s="1"/>
      <c r="E145" s="1"/>
      <c r="F145" s="1"/>
      <c r="G145" s="1"/>
      <c r="H145" s="1"/>
      <c r="J145" s="7"/>
      <c r="K145" s="7"/>
      <c r="L145" s="7"/>
      <c r="M145" s="7"/>
    </row>
    <row r="146" spans="1:13" x14ac:dyDescent="0.2">
      <c r="A146" s="3"/>
      <c r="B146" s="9"/>
      <c r="C146" s="1"/>
      <c r="D146" s="1"/>
      <c r="E146" s="1"/>
      <c r="F146" s="1"/>
      <c r="G146" s="1"/>
      <c r="H146" s="1"/>
      <c r="J146" s="7"/>
      <c r="K146" s="7"/>
      <c r="L146" s="7"/>
      <c r="M146" s="7"/>
    </row>
    <row r="148" spans="1:13" x14ac:dyDescent="0.2">
      <c r="A148" s="3"/>
      <c r="B148" s="9"/>
      <c r="C148" s="1"/>
      <c r="D148" s="1"/>
      <c r="E148" s="1"/>
      <c r="F148" s="1"/>
      <c r="G148" s="1"/>
      <c r="H148" s="1"/>
      <c r="J148" s="7"/>
      <c r="K148" s="7"/>
      <c r="L148" s="7"/>
      <c r="M148" s="7"/>
    </row>
    <row r="149" spans="1:13" x14ac:dyDescent="0.2">
      <c r="A149" s="3"/>
      <c r="B149" s="9"/>
      <c r="C149" s="1"/>
      <c r="D149" s="1"/>
      <c r="E149" s="1"/>
      <c r="F149" s="1"/>
      <c r="G149" s="1"/>
      <c r="H149" s="1"/>
      <c r="J149" s="7"/>
      <c r="K149" s="7"/>
      <c r="L149" s="7"/>
      <c r="M149" s="7"/>
    </row>
    <row r="150" spans="1:13" x14ac:dyDescent="0.2">
      <c r="A150" s="3"/>
      <c r="B150" s="9"/>
      <c r="C150" s="1"/>
      <c r="D150" s="1"/>
      <c r="E150" s="1"/>
      <c r="F150" s="1"/>
      <c r="G150" s="1"/>
      <c r="H150" s="1"/>
      <c r="J150" s="7"/>
      <c r="K150" s="7"/>
      <c r="L150" s="7"/>
      <c r="M150" s="7"/>
    </row>
    <row r="151" spans="1:13" x14ac:dyDescent="0.2">
      <c r="A151" s="3"/>
      <c r="B151" s="9"/>
      <c r="C151" s="1"/>
      <c r="D151" s="1"/>
      <c r="E151" s="1"/>
      <c r="F151" s="1"/>
      <c r="G151" s="1"/>
      <c r="H151" s="1"/>
      <c r="J151" s="7"/>
      <c r="K151" s="7"/>
      <c r="L151" s="7"/>
      <c r="M151" s="7"/>
    </row>
    <row r="152" spans="1:13" x14ac:dyDescent="0.2">
      <c r="A152" s="3"/>
      <c r="B152" s="9"/>
      <c r="C152" s="1"/>
      <c r="D152" s="1"/>
      <c r="E152" s="1"/>
      <c r="F152" s="1"/>
      <c r="G152" s="1"/>
      <c r="H152" s="1"/>
      <c r="J152" s="7"/>
      <c r="K152" s="7"/>
      <c r="L152" s="7"/>
      <c r="M152" s="7"/>
    </row>
    <row r="153" spans="1:13" x14ac:dyDescent="0.2">
      <c r="A153" s="3"/>
      <c r="B153" s="9"/>
      <c r="C153" s="1"/>
      <c r="D153" s="1"/>
      <c r="E153" s="1"/>
      <c r="F153" s="1"/>
      <c r="G153" s="1"/>
      <c r="H153" s="1"/>
      <c r="J153" s="7"/>
      <c r="K153" s="7"/>
      <c r="L153" s="7"/>
      <c r="M153" s="7"/>
    </row>
    <row r="154" spans="1:13" x14ac:dyDescent="0.2">
      <c r="A154" s="3"/>
      <c r="B154" s="9"/>
      <c r="C154" s="1"/>
      <c r="D154" s="1"/>
      <c r="E154" s="1"/>
      <c r="F154" s="1"/>
      <c r="G154" s="1"/>
      <c r="H154" s="1"/>
      <c r="J154" s="7"/>
      <c r="K154" s="7"/>
      <c r="L154" s="7"/>
      <c r="M154" s="7"/>
    </row>
    <row r="155" spans="1:13" x14ac:dyDescent="0.2">
      <c r="A155" s="3"/>
      <c r="B155" s="9"/>
      <c r="C155" s="1"/>
      <c r="D155" s="1"/>
      <c r="E155" s="1"/>
      <c r="F155" s="1"/>
      <c r="G155" s="1"/>
      <c r="H155" s="1"/>
      <c r="J155" s="7"/>
      <c r="K155" s="7"/>
      <c r="L155" s="7"/>
      <c r="M155" s="7"/>
    </row>
    <row r="156" spans="1:13" x14ac:dyDescent="0.2">
      <c r="A156" s="3"/>
      <c r="B156" s="9"/>
      <c r="C156" s="1"/>
      <c r="D156" s="1"/>
      <c r="E156" s="1"/>
      <c r="F156" s="1"/>
      <c r="G156" s="1"/>
      <c r="H156" s="1"/>
      <c r="J156" s="7"/>
      <c r="K156" s="7"/>
      <c r="L156" s="7"/>
      <c r="M156" s="7"/>
    </row>
    <row r="157" spans="1:13" x14ac:dyDescent="0.2">
      <c r="A157" s="3"/>
      <c r="B157" s="9"/>
      <c r="C157" s="1"/>
      <c r="D157" s="1"/>
      <c r="E157" s="1"/>
      <c r="F157" s="1"/>
      <c r="G157" s="1"/>
      <c r="H157" s="1"/>
      <c r="J157" s="7"/>
      <c r="K157" s="7"/>
      <c r="L157" s="7"/>
      <c r="M157" s="7"/>
    </row>
    <row r="159" spans="1:13" x14ac:dyDescent="0.2">
      <c r="A159" s="3"/>
      <c r="B159" s="9"/>
      <c r="C159" s="1"/>
      <c r="D159" s="1"/>
      <c r="E159" s="1"/>
      <c r="F159" s="1"/>
      <c r="G159" s="1"/>
      <c r="H159" s="1"/>
      <c r="J159" s="7"/>
      <c r="K159" s="7"/>
      <c r="L159" s="7"/>
      <c r="M159" s="7"/>
    </row>
    <row r="160" spans="1:13" x14ac:dyDescent="0.2">
      <c r="A160" s="3"/>
      <c r="B160" s="9"/>
      <c r="C160" s="1"/>
      <c r="D160" s="1"/>
      <c r="E160" s="1"/>
      <c r="F160" s="1"/>
      <c r="G160" s="1"/>
      <c r="H160" s="1"/>
      <c r="J160" s="7"/>
      <c r="K160" s="7"/>
      <c r="L160" s="7"/>
      <c r="M160" s="7"/>
    </row>
    <row r="161" spans="1:13" x14ac:dyDescent="0.2">
      <c r="A161" s="3"/>
      <c r="B161" s="9"/>
      <c r="C161" s="1"/>
      <c r="D161" s="1"/>
      <c r="E161" s="1"/>
      <c r="F161" s="1"/>
      <c r="G161" s="1"/>
      <c r="H161" s="1"/>
      <c r="J161" s="7"/>
      <c r="K161" s="7"/>
      <c r="L161" s="7"/>
      <c r="M161" s="7"/>
    </row>
    <row r="162" spans="1:13" x14ac:dyDescent="0.2">
      <c r="A162" s="3"/>
      <c r="B162" s="9"/>
      <c r="C162" s="1"/>
      <c r="D162" s="1"/>
      <c r="E162" s="1"/>
      <c r="F162" s="1"/>
      <c r="G162" s="1"/>
      <c r="H162" s="1"/>
      <c r="J162" s="7"/>
      <c r="K162" s="7"/>
      <c r="L162" s="7"/>
      <c r="M162" s="7"/>
    </row>
    <row r="163" spans="1:13" x14ac:dyDescent="0.2">
      <c r="A163" s="3"/>
      <c r="B163" s="9"/>
      <c r="C163" s="1"/>
      <c r="D163" s="1"/>
      <c r="E163" s="1"/>
      <c r="F163" s="1"/>
      <c r="G163" s="1"/>
      <c r="H163" s="1"/>
      <c r="J163" s="7"/>
      <c r="K163" s="7"/>
      <c r="L163" s="7"/>
      <c r="M163" s="7"/>
    </row>
    <row r="164" spans="1:13" x14ac:dyDescent="0.2">
      <c r="A164" s="3"/>
      <c r="B164" s="9"/>
      <c r="C164" s="1"/>
      <c r="D164" s="1"/>
      <c r="E164" s="1"/>
      <c r="F164" s="1"/>
      <c r="G164" s="1"/>
      <c r="H164" s="1"/>
      <c r="J164" s="7"/>
      <c r="K164" s="7"/>
      <c r="L164" s="7"/>
      <c r="M164" s="7"/>
    </row>
    <row r="165" spans="1:13" x14ac:dyDescent="0.2">
      <c r="A165" s="3"/>
      <c r="B165" s="9"/>
      <c r="C165" s="1"/>
      <c r="D165" s="1"/>
      <c r="E165" s="1"/>
      <c r="F165" s="1"/>
      <c r="G165" s="1"/>
      <c r="H165" s="1"/>
      <c r="J165" s="7"/>
      <c r="K165" s="7"/>
      <c r="L165" s="7"/>
      <c r="M165" s="7"/>
    </row>
    <row r="166" spans="1:13" x14ac:dyDescent="0.2">
      <c r="A166" s="3"/>
      <c r="B166" s="9"/>
      <c r="C166" s="1"/>
      <c r="D166" s="1"/>
      <c r="E166" s="1"/>
      <c r="F166" s="1"/>
      <c r="G166" s="1"/>
      <c r="H166" s="1"/>
      <c r="J166" s="7"/>
      <c r="K166" s="7"/>
      <c r="L166" s="7"/>
      <c r="M166" s="7"/>
    </row>
    <row r="167" spans="1:13" x14ac:dyDescent="0.2">
      <c r="A167" s="3"/>
      <c r="B167" s="9"/>
      <c r="C167" s="1"/>
      <c r="D167" s="1"/>
      <c r="E167" s="1"/>
      <c r="F167" s="1"/>
      <c r="G167" s="1"/>
      <c r="H167" s="1"/>
      <c r="J167" s="7"/>
      <c r="K167" s="7"/>
      <c r="L167" s="7"/>
      <c r="M167" s="7"/>
    </row>
    <row r="168" spans="1:13" x14ac:dyDescent="0.2">
      <c r="A168" s="3"/>
      <c r="B168" s="9"/>
      <c r="C168" s="1"/>
      <c r="D168" s="1"/>
      <c r="E168" s="1"/>
      <c r="F168" s="1"/>
      <c r="G168" s="1"/>
      <c r="H168" s="1"/>
      <c r="J168" s="7"/>
      <c r="K168" s="7"/>
      <c r="L168" s="7"/>
      <c r="M168" s="7"/>
    </row>
    <row r="170" spans="1:13" x14ac:dyDescent="0.2">
      <c r="A170" s="3"/>
      <c r="B170" s="9"/>
      <c r="C170" s="1"/>
      <c r="D170" s="1"/>
      <c r="E170" s="1"/>
      <c r="F170" s="1"/>
      <c r="G170" s="1"/>
      <c r="H170" s="1"/>
      <c r="J170" s="7"/>
      <c r="K170" s="7"/>
      <c r="L170" s="7"/>
      <c r="M170" s="7"/>
    </row>
    <row r="171" spans="1:13" x14ac:dyDescent="0.2">
      <c r="A171" s="3"/>
      <c r="B171" s="9"/>
      <c r="C171" s="1"/>
      <c r="D171" s="1"/>
      <c r="E171" s="1"/>
      <c r="F171" s="1"/>
      <c r="G171" s="1"/>
      <c r="H171" s="1"/>
      <c r="J171" s="7"/>
      <c r="K171" s="7"/>
      <c r="L171" s="7"/>
      <c r="M171" s="7"/>
    </row>
    <row r="172" spans="1:13" x14ac:dyDescent="0.2">
      <c r="A172" s="3"/>
      <c r="B172" s="9"/>
      <c r="C172" s="1"/>
      <c r="D172" s="1"/>
      <c r="E172" s="1"/>
      <c r="F172" s="1"/>
      <c r="G172" s="1"/>
      <c r="H172" s="1"/>
      <c r="J172" s="7"/>
      <c r="K172" s="7"/>
      <c r="L172" s="7"/>
      <c r="M172" s="7"/>
    </row>
    <row r="173" spans="1:13" x14ac:dyDescent="0.2">
      <c r="A173" s="3"/>
      <c r="B173" s="9"/>
      <c r="C173" s="1"/>
      <c r="D173" s="1"/>
      <c r="E173" s="1"/>
      <c r="F173" s="1"/>
      <c r="G173" s="1"/>
      <c r="H173" s="1"/>
      <c r="J173" s="7"/>
      <c r="K173" s="7"/>
      <c r="L173" s="7"/>
      <c r="M173" s="7"/>
    </row>
    <row r="174" spans="1:13" x14ac:dyDescent="0.2">
      <c r="A174" s="3"/>
      <c r="B174" s="9"/>
      <c r="C174" s="1"/>
      <c r="D174" s="1"/>
      <c r="E174" s="1"/>
      <c r="F174" s="1"/>
      <c r="G174" s="1"/>
      <c r="H174" s="1"/>
      <c r="J174" s="7"/>
      <c r="K174" s="7"/>
      <c r="L174" s="7"/>
      <c r="M174" s="7"/>
    </row>
    <row r="175" spans="1:13" x14ac:dyDescent="0.2">
      <c r="A175" s="3"/>
      <c r="B175" s="9"/>
      <c r="C175" s="1"/>
      <c r="D175" s="1"/>
      <c r="E175" s="1"/>
      <c r="F175" s="1"/>
      <c r="G175" s="1"/>
      <c r="H175" s="1"/>
      <c r="J175" s="7"/>
      <c r="K175" s="7"/>
      <c r="L175" s="7"/>
      <c r="M175" s="7"/>
    </row>
    <row r="176" spans="1:13" x14ac:dyDescent="0.2">
      <c r="A176" s="3"/>
      <c r="B176" s="9"/>
      <c r="C176" s="1"/>
      <c r="D176" s="1"/>
      <c r="E176" s="1"/>
      <c r="F176" s="1"/>
      <c r="G176" s="1"/>
      <c r="H176" s="1"/>
      <c r="J176" s="7"/>
      <c r="K176" s="7"/>
      <c r="L176" s="7"/>
      <c r="M176" s="7"/>
    </row>
    <row r="177" spans="1:13" x14ac:dyDescent="0.2">
      <c r="A177" s="3"/>
      <c r="B177" s="9"/>
      <c r="C177" s="1"/>
      <c r="D177" s="1"/>
      <c r="E177" s="1"/>
      <c r="F177" s="1"/>
      <c r="G177" s="1"/>
      <c r="H177" s="1"/>
      <c r="J177" s="7"/>
      <c r="K177" s="7"/>
      <c r="L177" s="7"/>
      <c r="M177" s="7"/>
    </row>
    <row r="178" spans="1:13" x14ac:dyDescent="0.2">
      <c r="A178" s="3"/>
      <c r="B178" s="9"/>
      <c r="C178" s="1"/>
      <c r="D178" s="1"/>
      <c r="E178" s="1"/>
      <c r="F178" s="1"/>
      <c r="G178" s="1"/>
      <c r="H178" s="1"/>
      <c r="J178" s="7"/>
      <c r="K178" s="7"/>
      <c r="L178" s="7"/>
      <c r="M178" s="7"/>
    </row>
    <row r="179" spans="1:13" x14ac:dyDescent="0.2">
      <c r="A179" s="3"/>
      <c r="B179" s="9"/>
      <c r="C179" s="1"/>
      <c r="D179" s="1"/>
      <c r="E179" s="1"/>
      <c r="F179" s="1"/>
      <c r="G179" s="1"/>
      <c r="H179" s="1"/>
      <c r="J179" s="7"/>
      <c r="K179" s="7"/>
      <c r="L179" s="7"/>
      <c r="M179" s="7"/>
    </row>
    <row r="181" spans="1:13" x14ac:dyDescent="0.2">
      <c r="A181" s="3"/>
      <c r="B181" s="9"/>
      <c r="C181" s="1"/>
      <c r="D181" s="1"/>
      <c r="E181" s="1"/>
      <c r="F181" s="1"/>
      <c r="G181" s="1"/>
      <c r="H181" s="1"/>
      <c r="J181" s="7"/>
      <c r="K181" s="7"/>
      <c r="L181" s="7"/>
      <c r="M181" s="7"/>
    </row>
    <row r="182" spans="1:13" x14ac:dyDescent="0.2">
      <c r="A182" s="3"/>
      <c r="B182" s="9"/>
      <c r="C182" s="1"/>
      <c r="D182" s="1"/>
      <c r="E182" s="1"/>
      <c r="F182" s="1"/>
      <c r="G182" s="1"/>
      <c r="H182" s="1"/>
      <c r="J182" s="7"/>
      <c r="K182" s="7"/>
      <c r="L182" s="7"/>
      <c r="M182" s="7"/>
    </row>
    <row r="183" spans="1:13" x14ac:dyDescent="0.2">
      <c r="A183" s="3"/>
      <c r="B183" s="9"/>
      <c r="C183" s="1"/>
      <c r="D183" s="1"/>
      <c r="E183" s="1"/>
      <c r="F183" s="1"/>
      <c r="G183" s="1"/>
      <c r="H183" s="1"/>
      <c r="J183" s="7"/>
      <c r="K183" s="7"/>
      <c r="L183" s="7"/>
      <c r="M183" s="7"/>
    </row>
    <row r="184" spans="1:13" x14ac:dyDescent="0.2">
      <c r="A184" s="3"/>
      <c r="B184" s="9"/>
      <c r="C184" s="1"/>
      <c r="D184" s="1"/>
      <c r="E184" s="1"/>
      <c r="F184" s="1"/>
      <c r="G184" s="1"/>
      <c r="H184" s="1"/>
      <c r="J184" s="7"/>
      <c r="K184" s="7"/>
      <c r="L184" s="7"/>
      <c r="M184" s="7"/>
    </row>
    <row r="185" spans="1:13" x14ac:dyDescent="0.2">
      <c r="A185" s="3"/>
      <c r="B185" s="9"/>
      <c r="C185" s="1"/>
      <c r="D185" s="1"/>
      <c r="E185" s="1"/>
      <c r="F185" s="1"/>
      <c r="G185" s="1"/>
      <c r="H185" s="1"/>
      <c r="J185" s="7"/>
      <c r="K185" s="7"/>
      <c r="L185" s="7"/>
      <c r="M185" s="7"/>
    </row>
    <row r="186" spans="1:13" x14ac:dyDescent="0.2">
      <c r="A186" s="3"/>
      <c r="B186" s="9"/>
      <c r="C186" s="1"/>
      <c r="D186" s="1"/>
      <c r="E186" s="1"/>
      <c r="F186" s="1"/>
      <c r="G186" s="1"/>
      <c r="H186" s="1"/>
      <c r="J186" s="7"/>
      <c r="K186" s="7"/>
      <c r="L186" s="7"/>
      <c r="M186" s="7"/>
    </row>
    <row r="187" spans="1:13" x14ac:dyDescent="0.2">
      <c r="A187" s="3"/>
      <c r="B187" s="9"/>
      <c r="C187" s="1"/>
      <c r="D187" s="1"/>
      <c r="E187" s="1"/>
      <c r="F187" s="1"/>
      <c r="G187" s="1"/>
      <c r="H187" s="1"/>
      <c r="J187" s="7"/>
      <c r="K187" s="7"/>
      <c r="L187" s="7"/>
      <c r="M187" s="7"/>
    </row>
    <row r="188" spans="1:13" x14ac:dyDescent="0.2">
      <c r="A188" s="3"/>
      <c r="B188" s="9"/>
      <c r="C188" s="1"/>
      <c r="D188" s="1"/>
      <c r="E188" s="1"/>
      <c r="F188" s="1"/>
      <c r="G188" s="1"/>
      <c r="H188" s="1"/>
      <c r="J188" s="7"/>
      <c r="K188" s="7"/>
      <c r="L188" s="7"/>
      <c r="M188" s="7"/>
    </row>
    <row r="189" spans="1:13" x14ac:dyDescent="0.2">
      <c r="A189" s="3"/>
      <c r="B189" s="9"/>
      <c r="C189" s="1"/>
      <c r="D189" s="1"/>
      <c r="E189" s="1"/>
      <c r="F189" s="1"/>
      <c r="G189" s="1"/>
      <c r="H189" s="1"/>
      <c r="J189" s="7"/>
      <c r="K189" s="7"/>
      <c r="L189" s="7"/>
      <c r="M189" s="7"/>
    </row>
    <row r="190" spans="1:13" x14ac:dyDescent="0.2">
      <c r="A190" s="3"/>
      <c r="B190" s="9"/>
      <c r="C190" s="1"/>
      <c r="D190" s="1"/>
      <c r="E190" s="1"/>
      <c r="F190" s="1"/>
      <c r="G190" s="1"/>
      <c r="H190" s="1"/>
      <c r="J190" s="7"/>
      <c r="K190" s="7"/>
      <c r="L190" s="7"/>
      <c r="M190" s="7"/>
    </row>
    <row r="192" spans="1:13" x14ac:dyDescent="0.2">
      <c r="A192" s="3"/>
      <c r="B192" s="9"/>
      <c r="C192" s="1"/>
      <c r="D192" s="1"/>
      <c r="E192" s="1"/>
      <c r="F192" s="1"/>
      <c r="G192" s="1"/>
      <c r="H192" s="1"/>
    </row>
    <row r="193" spans="1:15" x14ac:dyDescent="0.2">
      <c r="A193" s="3"/>
      <c r="B193" s="9"/>
      <c r="C193" s="1"/>
      <c r="D193" s="1"/>
      <c r="E193" s="1"/>
      <c r="F193" s="1"/>
      <c r="G193" s="1"/>
      <c r="H193" s="1"/>
    </row>
    <row r="194" spans="1:15" x14ac:dyDescent="0.2">
      <c r="A194" s="3"/>
      <c r="B194" s="9"/>
      <c r="C194" s="1"/>
      <c r="D194" s="1"/>
      <c r="E194" s="1"/>
      <c r="F194" s="1"/>
      <c r="G194" s="1"/>
      <c r="H194" s="1"/>
    </row>
    <row r="195" spans="1:15" x14ac:dyDescent="0.2">
      <c r="A195" s="3"/>
      <c r="B195" s="9"/>
      <c r="C195" s="1"/>
      <c r="D195" s="1"/>
      <c r="E195" s="1"/>
      <c r="F195" s="1"/>
      <c r="G195" s="1"/>
      <c r="H195" s="1"/>
    </row>
    <row r="196" spans="1:15" x14ac:dyDescent="0.2">
      <c r="A196" s="3"/>
      <c r="B196" s="9"/>
      <c r="C196" s="1"/>
      <c r="D196" s="1"/>
      <c r="E196" s="1"/>
      <c r="F196" s="1"/>
      <c r="G196" s="1"/>
      <c r="H196" s="1"/>
    </row>
    <row r="197" spans="1:15" x14ac:dyDescent="0.2">
      <c r="A197" s="3"/>
      <c r="B197" s="9"/>
      <c r="C197" s="1"/>
      <c r="D197" s="1"/>
      <c r="E197" s="1"/>
      <c r="F197" s="1"/>
      <c r="G197" s="1"/>
      <c r="H197" s="1"/>
    </row>
    <row r="198" spans="1:15" x14ac:dyDescent="0.2">
      <c r="A198" s="3"/>
      <c r="B198" s="9"/>
      <c r="C198" s="1"/>
      <c r="D198" s="1"/>
      <c r="E198" s="1"/>
      <c r="F198" s="1"/>
      <c r="G198" s="1"/>
      <c r="H198" s="1"/>
    </row>
    <row r="199" spans="1:15" x14ac:dyDescent="0.2">
      <c r="A199" s="3"/>
      <c r="B199" s="9"/>
      <c r="C199" s="1"/>
      <c r="D199" s="1"/>
      <c r="E199" s="1"/>
      <c r="F199" s="1"/>
      <c r="G199" s="1"/>
      <c r="H199" s="1"/>
    </row>
    <row r="200" spans="1:15" x14ac:dyDescent="0.2">
      <c r="A200" s="3"/>
      <c r="B200" s="9"/>
      <c r="C200" s="1"/>
      <c r="D200" s="1"/>
      <c r="E200" s="1"/>
      <c r="F200" s="1"/>
      <c r="G200" s="1"/>
      <c r="H200" s="1"/>
    </row>
    <row r="201" spans="1:15" x14ac:dyDescent="0.2">
      <c r="A201" s="3"/>
      <c r="B201" s="9"/>
      <c r="C201" s="1"/>
      <c r="D201" s="1"/>
      <c r="E201" s="1"/>
      <c r="F201" s="1"/>
      <c r="G201" s="1"/>
      <c r="H201" s="1"/>
    </row>
    <row r="203" spans="1:15" x14ac:dyDescent="0.2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</row>
    <row r="204" spans="1:15" x14ac:dyDescent="0.2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</row>
    <row r="205" spans="1:15" x14ac:dyDescent="0.2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</row>
    <row r="206" spans="1:15" x14ac:dyDescent="0.2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</row>
    <row r="207" spans="1:15" x14ac:dyDescent="0.2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</row>
    <row r="208" spans="1:15" x14ac:dyDescent="0.2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</row>
    <row r="209" spans="1:15" x14ac:dyDescent="0.2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</row>
    <row r="210" spans="1:15" x14ac:dyDescent="0.2">
      <c r="A210" s="11"/>
      <c r="B210" s="11"/>
      <c r="C210" s="11"/>
      <c r="D210" s="11"/>
      <c r="E210" s="11"/>
      <c r="F210" s="11"/>
      <c r="G210" s="11"/>
      <c r="H210" s="11"/>
    </row>
    <row r="211" spans="1:15" x14ac:dyDescent="0.2">
      <c r="A211" s="3"/>
      <c r="B211" s="9"/>
      <c r="C211" s="1"/>
      <c r="D211" s="1"/>
      <c r="E211" s="1"/>
      <c r="F211" s="1"/>
      <c r="G211" s="1"/>
    </row>
    <row r="212" spans="1:15" x14ac:dyDescent="0.2">
      <c r="A212" s="3"/>
      <c r="B212" s="9"/>
      <c r="C212" s="1"/>
      <c r="D212" s="1"/>
      <c r="E212" s="1"/>
      <c r="F212" s="1"/>
      <c r="G212" s="1"/>
    </row>
    <row r="213" spans="1:15" x14ac:dyDescent="0.2">
      <c r="A213" s="3"/>
      <c r="B213" s="9"/>
      <c r="C213" s="1"/>
      <c r="D213" s="1"/>
      <c r="E213" s="1"/>
      <c r="F213" s="1"/>
      <c r="G213" s="1"/>
    </row>
    <row r="214" spans="1:15" x14ac:dyDescent="0.2">
      <c r="A214" s="3"/>
      <c r="B214" s="9"/>
      <c r="C214" s="1"/>
      <c r="D214" s="1"/>
      <c r="E214" s="1"/>
      <c r="F214" s="1"/>
      <c r="G214" s="1"/>
    </row>
    <row r="216" spans="1:15" x14ac:dyDescent="0.2">
      <c r="A216" s="3"/>
      <c r="B216" s="9"/>
      <c r="C216" s="9"/>
      <c r="D216" s="9"/>
      <c r="E216" s="9"/>
      <c r="F216" s="9"/>
      <c r="G216" s="9"/>
    </row>
    <row r="217" spans="1:15" x14ac:dyDescent="0.2">
      <c r="A217" s="3"/>
      <c r="B217" s="9"/>
      <c r="C217" s="1"/>
      <c r="D217" s="1"/>
      <c r="E217" s="1"/>
      <c r="F217" s="1"/>
      <c r="G217" s="1"/>
    </row>
    <row r="218" spans="1:15" x14ac:dyDescent="0.2">
      <c r="A218" s="3"/>
      <c r="B218" s="9"/>
      <c r="C218" s="1"/>
      <c r="D218" s="1"/>
      <c r="E218" s="1"/>
      <c r="F218" s="1"/>
      <c r="G218" s="1"/>
    </row>
    <row r="219" spans="1:15" x14ac:dyDescent="0.2">
      <c r="A219" s="3"/>
      <c r="B219" s="9"/>
      <c r="C219" s="1"/>
      <c r="D219" s="1"/>
      <c r="E219" s="1"/>
      <c r="F219" s="1"/>
      <c r="G219" s="1"/>
    </row>
    <row r="221" spans="1:15" x14ac:dyDescent="0.2">
      <c r="A221" s="3"/>
      <c r="B221" s="9"/>
      <c r="C221" s="9"/>
      <c r="D221" s="9"/>
      <c r="E221" s="9"/>
      <c r="F221" s="9"/>
      <c r="G221" s="9"/>
    </row>
    <row r="222" spans="1:15" x14ac:dyDescent="0.2">
      <c r="A222" s="3"/>
      <c r="B222" s="9"/>
      <c r="C222" s="1"/>
      <c r="D222" s="1"/>
      <c r="E222" s="1"/>
      <c r="F222" s="1"/>
      <c r="G222" s="1"/>
    </row>
    <row r="223" spans="1:15" x14ac:dyDescent="0.2">
      <c r="A223" s="3"/>
      <c r="B223" s="9"/>
      <c r="C223" s="1"/>
      <c r="D223" s="1"/>
      <c r="E223" s="1"/>
      <c r="F223" s="1"/>
      <c r="G223" s="1"/>
    </row>
    <row r="224" spans="1:15" x14ac:dyDescent="0.2">
      <c r="A224" s="3"/>
      <c r="B224" s="9"/>
      <c r="C224" s="1"/>
      <c r="D224" s="1"/>
      <c r="E224" s="1"/>
      <c r="F224" s="1"/>
      <c r="G224" s="1"/>
      <c r="J224" s="7"/>
      <c r="K224" s="7"/>
      <c r="L224" s="7"/>
      <c r="M224" s="7"/>
    </row>
    <row r="225" spans="1:13" x14ac:dyDescent="0.2">
      <c r="A225" s="3"/>
      <c r="B225" s="9"/>
      <c r="C225" s="1"/>
      <c r="D225" s="1"/>
      <c r="E225" s="1"/>
      <c r="F225" s="1"/>
      <c r="G225" s="1"/>
      <c r="J225" s="7"/>
      <c r="K225" s="7"/>
      <c r="L225" s="7"/>
      <c r="M225" s="7"/>
    </row>
    <row r="226" spans="1:13" x14ac:dyDescent="0.2">
      <c r="A226" s="3"/>
      <c r="B226" s="9"/>
      <c r="C226" s="1"/>
      <c r="D226" s="1"/>
      <c r="E226" s="1"/>
      <c r="F226" s="1"/>
      <c r="G226" s="1"/>
      <c r="J226" s="7"/>
      <c r="K226" s="7"/>
      <c r="L226" s="7"/>
      <c r="M226" s="7"/>
    </row>
    <row r="227" spans="1:13" x14ac:dyDescent="0.2">
      <c r="A227" s="3"/>
      <c r="B227" s="9"/>
      <c r="C227" s="1"/>
      <c r="D227" s="1"/>
      <c r="E227" s="1"/>
      <c r="F227" s="1"/>
      <c r="G227" s="1"/>
      <c r="J227" s="7"/>
      <c r="K227" s="7"/>
      <c r="L227" s="7"/>
      <c r="M227" s="7"/>
    </row>
    <row r="228" spans="1:13" x14ac:dyDescent="0.2">
      <c r="A228" s="3"/>
      <c r="B228" s="9"/>
      <c r="C228" s="1"/>
      <c r="D228" s="1"/>
      <c r="E228" s="1"/>
      <c r="F228" s="1"/>
      <c r="G228" s="1"/>
      <c r="J228" s="7"/>
      <c r="K228" s="7"/>
      <c r="L228" s="7"/>
      <c r="M228" s="7"/>
    </row>
    <row r="229" spans="1:13" x14ac:dyDescent="0.2">
      <c r="A229" s="3"/>
      <c r="B229" s="9"/>
      <c r="C229" s="1"/>
      <c r="D229" s="1"/>
      <c r="E229" s="1"/>
      <c r="F229" s="1"/>
      <c r="G229" s="1"/>
      <c r="J229" s="7"/>
      <c r="K229" s="7"/>
      <c r="L229" s="7"/>
      <c r="M229" s="7"/>
    </row>
    <row r="231" spans="1:13" x14ac:dyDescent="0.2">
      <c r="A231" s="3"/>
      <c r="B231" s="9"/>
      <c r="C231" s="9"/>
      <c r="D231" s="9"/>
      <c r="E231" s="9"/>
      <c r="F231" s="9"/>
      <c r="G231" s="9"/>
      <c r="J231" s="7"/>
      <c r="K231" s="7"/>
      <c r="L231" s="7"/>
      <c r="M231" s="7"/>
    </row>
    <row r="232" spans="1:13" x14ac:dyDescent="0.2">
      <c r="A232" s="3"/>
      <c r="B232" s="9"/>
      <c r="C232" s="1"/>
      <c r="D232" s="1"/>
      <c r="E232" s="1"/>
      <c r="F232" s="1"/>
      <c r="G232" s="1"/>
      <c r="J232" s="7"/>
      <c r="K232" s="7"/>
      <c r="L232" s="7"/>
      <c r="M232" s="7"/>
    </row>
    <row r="233" spans="1:13" x14ac:dyDescent="0.2">
      <c r="A233" s="3"/>
      <c r="B233" s="9"/>
      <c r="C233" s="1"/>
      <c r="D233" s="1"/>
      <c r="E233" s="1"/>
      <c r="F233" s="1"/>
      <c r="G233" s="1"/>
      <c r="J233" s="7"/>
      <c r="K233" s="7"/>
      <c r="L233" s="7"/>
      <c r="M233" s="7"/>
    </row>
    <row r="234" spans="1:13" x14ac:dyDescent="0.2">
      <c r="A234" s="3"/>
      <c r="B234" s="9"/>
      <c r="C234" s="1"/>
      <c r="D234" s="1"/>
      <c r="E234" s="1"/>
      <c r="F234" s="1"/>
      <c r="G234" s="1"/>
      <c r="J234" s="7"/>
      <c r="K234" s="7"/>
      <c r="L234" s="7"/>
      <c r="M234" s="7"/>
    </row>
    <row r="235" spans="1:13" x14ac:dyDescent="0.2">
      <c r="A235" s="3"/>
      <c r="B235" s="9"/>
      <c r="C235" s="1"/>
      <c r="D235" s="1"/>
      <c r="E235" s="1"/>
      <c r="F235" s="1"/>
      <c r="G235" s="1"/>
      <c r="J235" s="7"/>
      <c r="K235" s="7"/>
      <c r="L235" s="7"/>
      <c r="M235" s="7"/>
    </row>
    <row r="236" spans="1:13" x14ac:dyDescent="0.2">
      <c r="A236" s="3"/>
      <c r="B236" s="9"/>
      <c r="C236" s="1"/>
      <c r="D236" s="1"/>
      <c r="E236" s="1"/>
      <c r="F236" s="1"/>
      <c r="G236" s="1"/>
      <c r="J236" s="7"/>
      <c r="K236" s="7"/>
      <c r="L236" s="7"/>
      <c r="M236" s="7"/>
    </row>
    <row r="237" spans="1:13" x14ac:dyDescent="0.2">
      <c r="A237" s="3"/>
      <c r="B237" s="9"/>
      <c r="C237" s="1"/>
      <c r="D237" s="1"/>
      <c r="E237" s="1"/>
      <c r="F237" s="1"/>
      <c r="G237" s="1"/>
      <c r="J237" s="7"/>
      <c r="K237" s="7"/>
      <c r="L237" s="7"/>
      <c r="M237" s="7"/>
    </row>
    <row r="238" spans="1:13" x14ac:dyDescent="0.2">
      <c r="A238" s="3"/>
      <c r="B238" s="9"/>
      <c r="C238" s="1"/>
      <c r="D238" s="1"/>
      <c r="E238" s="1"/>
      <c r="F238" s="1"/>
      <c r="G238" s="1"/>
      <c r="J238" s="7"/>
      <c r="K238" s="7"/>
      <c r="L238" s="7"/>
      <c r="M238" s="7"/>
    </row>
    <row r="239" spans="1:13" x14ac:dyDescent="0.2">
      <c r="A239" s="3"/>
      <c r="B239" s="9"/>
      <c r="C239" s="1"/>
      <c r="D239" s="1"/>
      <c r="E239" s="1"/>
      <c r="F239" s="1"/>
      <c r="G239" s="1"/>
      <c r="J239" s="7"/>
      <c r="K239" s="7"/>
      <c r="L239" s="7"/>
      <c r="M239" s="7"/>
    </row>
    <row r="241" spans="1:13" x14ac:dyDescent="0.2">
      <c r="A241" s="3"/>
      <c r="B241" s="9"/>
      <c r="C241" s="9"/>
      <c r="D241" s="9"/>
      <c r="E241" s="9"/>
      <c r="F241" s="9"/>
      <c r="G241" s="9"/>
      <c r="J241" s="7"/>
      <c r="K241" s="7"/>
      <c r="L241" s="7"/>
      <c r="M241" s="7"/>
    </row>
    <row r="242" spans="1:13" x14ac:dyDescent="0.2">
      <c r="A242" s="3"/>
      <c r="B242" s="9"/>
      <c r="C242" s="1"/>
      <c r="D242" s="1"/>
      <c r="E242" s="1"/>
      <c r="F242" s="1"/>
      <c r="G242" s="1"/>
      <c r="J242" s="7"/>
      <c r="K242" s="7"/>
      <c r="L242" s="7"/>
      <c r="M242" s="7"/>
    </row>
    <row r="243" spans="1:13" x14ac:dyDescent="0.2">
      <c r="A243" s="3"/>
      <c r="B243" s="9"/>
      <c r="C243" s="1"/>
      <c r="D243" s="1"/>
      <c r="E243" s="1"/>
      <c r="F243" s="1"/>
      <c r="G243" s="1"/>
      <c r="J243" s="7"/>
      <c r="K243" s="7"/>
      <c r="L243" s="7"/>
      <c r="M243" s="7"/>
    </row>
    <row r="244" spans="1:13" x14ac:dyDescent="0.2">
      <c r="A244" s="3"/>
      <c r="B244" s="9"/>
      <c r="C244" s="1"/>
      <c r="D244" s="1"/>
      <c r="E244" s="1"/>
      <c r="F244" s="1"/>
      <c r="G244" s="1"/>
      <c r="J244" s="7"/>
      <c r="K244" s="7"/>
      <c r="L244" s="7"/>
      <c r="M244" s="7"/>
    </row>
    <row r="245" spans="1:13" x14ac:dyDescent="0.2">
      <c r="A245" s="3"/>
      <c r="B245" s="9"/>
      <c r="C245" s="1"/>
      <c r="D245" s="1"/>
      <c r="E245" s="1"/>
      <c r="F245" s="1"/>
      <c r="G245" s="1"/>
      <c r="J245" s="7"/>
      <c r="K245" s="7"/>
      <c r="L245" s="7"/>
      <c r="M245" s="7"/>
    </row>
    <row r="246" spans="1:13" x14ac:dyDescent="0.2">
      <c r="A246" s="3"/>
      <c r="B246" s="9"/>
      <c r="C246" s="1"/>
      <c r="D246" s="1"/>
      <c r="E246" s="1"/>
      <c r="F246" s="1"/>
      <c r="G246" s="1"/>
      <c r="J246" s="7"/>
      <c r="K246" s="7"/>
      <c r="L246" s="7"/>
      <c r="M246" s="7"/>
    </row>
    <row r="247" spans="1:13" x14ac:dyDescent="0.2">
      <c r="A247" s="3"/>
      <c r="B247" s="9"/>
      <c r="C247" s="1"/>
      <c r="D247" s="1"/>
      <c r="E247" s="1"/>
      <c r="F247" s="1"/>
      <c r="G247" s="1"/>
      <c r="J247" s="7"/>
      <c r="K247" s="7"/>
      <c r="L247" s="7"/>
      <c r="M247" s="7"/>
    </row>
    <row r="248" spans="1:13" x14ac:dyDescent="0.2">
      <c r="A248" s="3"/>
      <c r="B248" s="9"/>
      <c r="C248" s="1"/>
      <c r="D248" s="1"/>
      <c r="E248" s="1"/>
      <c r="F248" s="1"/>
      <c r="G248" s="1"/>
      <c r="J248" s="7"/>
      <c r="K248" s="7"/>
      <c r="L248" s="7"/>
      <c r="M248" s="7"/>
    </row>
    <row r="249" spans="1:13" x14ac:dyDescent="0.2">
      <c r="A249" s="3"/>
      <c r="B249" s="9"/>
      <c r="C249" s="1"/>
      <c r="D249" s="1"/>
      <c r="E249" s="1"/>
      <c r="F249" s="1"/>
      <c r="G249" s="1"/>
      <c r="J249" s="7"/>
      <c r="K249" s="7"/>
      <c r="L249" s="7"/>
      <c r="M249" s="7"/>
    </row>
    <row r="250" spans="1:13" x14ac:dyDescent="0.2">
      <c r="A250" s="3"/>
      <c r="B250" s="9"/>
      <c r="C250" s="1"/>
      <c r="D250" s="1"/>
      <c r="E250" s="1"/>
      <c r="F250" s="1"/>
      <c r="G250" s="1"/>
      <c r="J250" s="7"/>
      <c r="K250" s="7"/>
      <c r="L250" s="7"/>
      <c r="M250" s="7"/>
    </row>
    <row r="251" spans="1:13" x14ac:dyDescent="0.2">
      <c r="A251" s="3"/>
      <c r="B251" s="9"/>
      <c r="C251" s="1"/>
      <c r="D251" s="1"/>
      <c r="E251" s="1"/>
      <c r="F251" s="1"/>
      <c r="G251" s="1"/>
      <c r="J251" s="7"/>
      <c r="K251" s="7"/>
      <c r="L251" s="7"/>
      <c r="M251" s="7"/>
    </row>
    <row r="253" spans="1:13" x14ac:dyDescent="0.2">
      <c r="A253" s="3"/>
      <c r="B253" s="9"/>
      <c r="C253" s="9"/>
      <c r="D253" s="9"/>
      <c r="E253" s="9"/>
      <c r="F253" s="9"/>
      <c r="G253" s="9"/>
      <c r="J253" s="7"/>
      <c r="K253" s="7"/>
      <c r="L253" s="7"/>
      <c r="M253" s="7"/>
    </row>
    <row r="254" spans="1:13" x14ac:dyDescent="0.2">
      <c r="A254" s="3"/>
      <c r="B254" s="9"/>
      <c r="C254" s="1"/>
      <c r="D254" s="1"/>
      <c r="E254" s="1"/>
      <c r="F254" s="1"/>
      <c r="G254" s="1"/>
      <c r="J254" s="7"/>
      <c r="K254" s="7"/>
      <c r="L254" s="7"/>
      <c r="M254" s="7"/>
    </row>
    <row r="255" spans="1:13" x14ac:dyDescent="0.2">
      <c r="A255" s="3"/>
      <c r="B255" s="9"/>
      <c r="C255" s="1"/>
      <c r="D255" s="1"/>
      <c r="E255" s="1"/>
      <c r="F255" s="1"/>
      <c r="G255" s="1"/>
      <c r="J255" s="7"/>
      <c r="K255" s="7"/>
      <c r="L255" s="7"/>
      <c r="M255" s="7"/>
    </row>
    <row r="256" spans="1:13" x14ac:dyDescent="0.2">
      <c r="A256" s="3"/>
      <c r="B256" s="9"/>
      <c r="C256" s="1"/>
      <c r="D256" s="1"/>
      <c r="E256" s="1"/>
      <c r="F256" s="1"/>
      <c r="G256" s="1"/>
      <c r="J256" s="7"/>
      <c r="K256" s="7"/>
      <c r="L256" s="7"/>
      <c r="M256" s="7"/>
    </row>
    <row r="257" spans="1:13" x14ac:dyDescent="0.2">
      <c r="A257" s="3"/>
      <c r="B257" s="9"/>
      <c r="C257" s="1"/>
      <c r="D257" s="1"/>
      <c r="E257" s="1"/>
      <c r="F257" s="1"/>
      <c r="G257" s="1"/>
      <c r="J257" s="7"/>
      <c r="K257" s="7"/>
      <c r="L257" s="7"/>
      <c r="M257" s="7"/>
    </row>
    <row r="258" spans="1:13" x14ac:dyDescent="0.2">
      <c r="A258" s="3"/>
      <c r="B258" s="9"/>
      <c r="C258" s="1"/>
      <c r="D258" s="1"/>
      <c r="E258" s="1"/>
      <c r="F258" s="1"/>
      <c r="G258" s="1"/>
      <c r="J258" s="7"/>
      <c r="K258" s="7"/>
      <c r="L258" s="7"/>
      <c r="M258" s="7"/>
    </row>
    <row r="259" spans="1:13" x14ac:dyDescent="0.2">
      <c r="A259" s="3"/>
      <c r="B259" s="9"/>
      <c r="C259" s="1"/>
      <c r="D259" s="1"/>
      <c r="E259" s="1"/>
      <c r="F259" s="1"/>
      <c r="G259" s="1"/>
      <c r="J259" s="7"/>
      <c r="K259" s="7"/>
      <c r="L259" s="7"/>
      <c r="M259" s="7"/>
    </row>
    <row r="260" spans="1:13" x14ac:dyDescent="0.2">
      <c r="A260" s="3"/>
      <c r="B260" s="9"/>
      <c r="C260" s="1"/>
      <c r="D260" s="1"/>
      <c r="E260" s="1"/>
      <c r="F260" s="1"/>
      <c r="G260" s="1"/>
      <c r="J260" s="7"/>
      <c r="K260" s="7"/>
      <c r="L260" s="7"/>
      <c r="M260" s="7"/>
    </row>
    <row r="261" spans="1:13" x14ac:dyDescent="0.2">
      <c r="A261" s="3"/>
      <c r="B261" s="9"/>
      <c r="C261" s="1"/>
      <c r="D261" s="1"/>
      <c r="E261" s="1"/>
      <c r="F261" s="1"/>
      <c r="G261" s="1"/>
      <c r="J261" s="7"/>
      <c r="K261" s="7"/>
      <c r="L261" s="7"/>
      <c r="M261" s="7"/>
    </row>
    <row r="262" spans="1:13" x14ac:dyDescent="0.2">
      <c r="A262" s="3"/>
      <c r="B262" s="9"/>
      <c r="C262" s="1"/>
      <c r="D262" s="1"/>
      <c r="E262" s="1"/>
      <c r="F262" s="1"/>
      <c r="G262" s="1"/>
      <c r="J262" s="7"/>
      <c r="K262" s="7"/>
      <c r="L262" s="7"/>
      <c r="M262" s="7"/>
    </row>
    <row r="263" spans="1:13" x14ac:dyDescent="0.2">
      <c r="A263" s="3"/>
      <c r="B263" s="9"/>
      <c r="C263" s="1"/>
      <c r="D263" s="1"/>
      <c r="E263" s="1"/>
      <c r="F263" s="1"/>
      <c r="G263" s="1"/>
      <c r="J263" s="7"/>
      <c r="K263" s="7"/>
      <c r="L263" s="7"/>
      <c r="M263" s="7"/>
    </row>
    <row r="265" spans="1:13" x14ac:dyDescent="0.2">
      <c r="A265" s="3"/>
      <c r="B265" s="9"/>
      <c r="C265" s="9"/>
      <c r="D265" s="9"/>
      <c r="E265" s="9"/>
      <c r="F265" s="9"/>
      <c r="G265" s="9"/>
      <c r="J265" s="7"/>
      <c r="K265" s="7"/>
      <c r="L265" s="7"/>
      <c r="M265" s="7"/>
    </row>
    <row r="266" spans="1:13" x14ac:dyDescent="0.2">
      <c r="A266" s="3"/>
      <c r="B266" s="9"/>
      <c r="C266" s="1"/>
      <c r="D266" s="1"/>
      <c r="E266" s="1"/>
      <c r="F266" s="1"/>
      <c r="G266" s="1"/>
      <c r="J266" s="7"/>
      <c r="K266" s="7"/>
      <c r="L266" s="7"/>
      <c r="M266" s="7"/>
    </row>
    <row r="267" spans="1:13" x14ac:dyDescent="0.2">
      <c r="A267" s="3"/>
      <c r="B267" s="9"/>
      <c r="C267" s="1"/>
      <c r="D267" s="1"/>
      <c r="E267" s="1"/>
      <c r="F267" s="1"/>
      <c r="G267" s="1"/>
      <c r="J267" s="7"/>
      <c r="K267" s="7"/>
      <c r="L267" s="7"/>
      <c r="M267" s="7"/>
    </row>
    <row r="268" spans="1:13" x14ac:dyDescent="0.2">
      <c r="A268" s="3"/>
      <c r="B268" s="9"/>
      <c r="C268" s="1"/>
      <c r="D268" s="1"/>
      <c r="E268" s="1"/>
      <c r="F268" s="1"/>
      <c r="G268" s="1"/>
      <c r="J268" s="7"/>
      <c r="K268" s="7"/>
      <c r="L268" s="7"/>
      <c r="M268" s="7"/>
    </row>
    <row r="269" spans="1:13" x14ac:dyDescent="0.2">
      <c r="A269" s="3"/>
      <c r="B269" s="9"/>
      <c r="C269" s="1"/>
      <c r="D269" s="1"/>
      <c r="E269" s="1"/>
      <c r="F269" s="1"/>
      <c r="G269" s="1"/>
      <c r="J269" s="7"/>
      <c r="K269" s="7"/>
      <c r="L269" s="7"/>
      <c r="M269" s="7"/>
    </row>
    <row r="270" spans="1:13" x14ac:dyDescent="0.2">
      <c r="A270" s="3"/>
      <c r="B270" s="9"/>
      <c r="C270" s="1"/>
      <c r="D270" s="1"/>
      <c r="E270" s="1"/>
      <c r="F270" s="1"/>
      <c r="G270" s="1"/>
      <c r="J270" s="7"/>
      <c r="K270" s="7"/>
      <c r="L270" s="7"/>
      <c r="M270" s="7"/>
    </row>
    <row r="271" spans="1:13" x14ac:dyDescent="0.2">
      <c r="A271" s="3"/>
      <c r="B271" s="9"/>
      <c r="C271" s="1"/>
      <c r="D271" s="1"/>
      <c r="E271" s="1"/>
      <c r="F271" s="1"/>
      <c r="G271" s="1"/>
      <c r="J271" s="7"/>
      <c r="K271" s="7"/>
      <c r="L271" s="7"/>
      <c r="M271" s="7"/>
    </row>
    <row r="272" spans="1:13" x14ac:dyDescent="0.2">
      <c r="A272" s="3"/>
      <c r="B272" s="9"/>
      <c r="C272" s="1"/>
      <c r="D272" s="1"/>
      <c r="E272" s="1"/>
      <c r="F272" s="1"/>
      <c r="G272" s="1"/>
      <c r="J272" s="7"/>
      <c r="K272" s="7"/>
      <c r="L272" s="7"/>
      <c r="M272" s="7"/>
    </row>
    <row r="273" spans="1:13" x14ac:dyDescent="0.2">
      <c r="A273" s="3"/>
      <c r="B273" s="9"/>
      <c r="C273" s="1"/>
      <c r="D273" s="1"/>
      <c r="E273" s="1"/>
      <c r="F273" s="1"/>
      <c r="G273" s="1"/>
      <c r="J273" s="7"/>
      <c r="K273" s="7"/>
      <c r="L273" s="7"/>
      <c r="M273" s="7"/>
    </row>
    <row r="274" spans="1:13" x14ac:dyDescent="0.2">
      <c r="A274" s="3"/>
      <c r="B274" s="9"/>
      <c r="C274" s="1"/>
      <c r="D274" s="1"/>
      <c r="E274" s="1"/>
      <c r="F274" s="1"/>
      <c r="G274" s="1"/>
      <c r="J274" s="7"/>
      <c r="K274" s="7"/>
      <c r="L274" s="7"/>
      <c r="M274" s="7"/>
    </row>
    <row r="275" spans="1:13" x14ac:dyDescent="0.2">
      <c r="A275" s="3"/>
      <c r="B275" s="9"/>
      <c r="C275" s="1"/>
      <c r="D275" s="1"/>
      <c r="E275" s="1"/>
      <c r="F275" s="1"/>
      <c r="G275" s="1"/>
      <c r="J275" s="7"/>
      <c r="K275" s="7"/>
      <c r="L275" s="7"/>
      <c r="M275" s="7"/>
    </row>
    <row r="277" spans="1:13" x14ac:dyDescent="0.2">
      <c r="A277" s="3"/>
      <c r="B277" s="9"/>
      <c r="C277" s="9"/>
      <c r="D277" s="9"/>
      <c r="E277" s="9"/>
      <c r="F277" s="9"/>
      <c r="G277" s="9"/>
      <c r="J277" s="7"/>
      <c r="K277" s="7"/>
      <c r="L277" s="7"/>
      <c r="M277" s="7"/>
    </row>
    <row r="278" spans="1:13" x14ac:dyDescent="0.2">
      <c r="A278" s="3"/>
      <c r="B278" s="9"/>
      <c r="C278" s="1"/>
      <c r="D278" s="1"/>
      <c r="E278" s="1"/>
      <c r="F278" s="1"/>
      <c r="G278" s="1"/>
      <c r="J278" s="7"/>
      <c r="K278" s="7"/>
      <c r="L278" s="7"/>
      <c r="M278" s="7"/>
    </row>
    <row r="279" spans="1:13" x14ac:dyDescent="0.2">
      <c r="A279" s="3"/>
      <c r="B279" s="9"/>
      <c r="C279" s="1"/>
      <c r="D279" s="1"/>
      <c r="E279" s="1"/>
      <c r="F279" s="1"/>
      <c r="G279" s="1"/>
      <c r="J279" s="7"/>
      <c r="K279" s="7"/>
      <c r="L279" s="7"/>
      <c r="M279" s="7"/>
    </row>
    <row r="280" spans="1:13" x14ac:dyDescent="0.2">
      <c r="A280" s="3"/>
      <c r="B280" s="9"/>
      <c r="C280" s="1"/>
      <c r="D280" s="1"/>
      <c r="E280" s="1"/>
      <c r="F280" s="1"/>
      <c r="G280" s="1"/>
      <c r="J280" s="7"/>
      <c r="K280" s="7"/>
      <c r="L280" s="7"/>
      <c r="M280" s="7"/>
    </row>
    <row r="281" spans="1:13" x14ac:dyDescent="0.2">
      <c r="A281" s="3"/>
      <c r="B281" s="9"/>
      <c r="C281" s="1"/>
      <c r="D281" s="1"/>
      <c r="E281" s="1"/>
      <c r="F281" s="1"/>
      <c r="G281" s="1"/>
      <c r="J281" s="7"/>
      <c r="K281" s="7"/>
      <c r="L281" s="7"/>
      <c r="M281" s="7"/>
    </row>
    <row r="282" spans="1:13" x14ac:dyDescent="0.2">
      <c r="A282" s="3"/>
      <c r="B282" s="9"/>
      <c r="C282" s="1"/>
      <c r="D282" s="1"/>
      <c r="E282" s="1"/>
      <c r="F282" s="1"/>
      <c r="G282" s="1"/>
      <c r="J282" s="7"/>
      <c r="K282" s="7"/>
      <c r="L282" s="7"/>
      <c r="M282" s="7"/>
    </row>
    <row r="283" spans="1:13" x14ac:dyDescent="0.2">
      <c r="A283" s="3"/>
      <c r="B283" s="9"/>
      <c r="C283" s="1"/>
      <c r="D283" s="1"/>
      <c r="E283" s="1"/>
      <c r="F283" s="1"/>
      <c r="G283" s="1"/>
      <c r="J283" s="7"/>
      <c r="K283" s="7"/>
      <c r="L283" s="7"/>
      <c r="M283" s="7"/>
    </row>
    <row r="284" spans="1:13" x14ac:dyDescent="0.2">
      <c r="A284" s="3"/>
      <c r="B284" s="9"/>
      <c r="C284" s="1"/>
      <c r="D284" s="1"/>
      <c r="E284" s="1"/>
      <c r="F284" s="1"/>
      <c r="G284" s="1"/>
      <c r="J284" s="7"/>
      <c r="K284" s="7"/>
      <c r="L284" s="7"/>
      <c r="M284" s="7"/>
    </row>
    <row r="285" spans="1:13" x14ac:dyDescent="0.2">
      <c r="A285" s="3"/>
      <c r="B285" s="9"/>
      <c r="C285" s="1"/>
      <c r="D285" s="1"/>
      <c r="E285" s="1"/>
      <c r="F285" s="1"/>
      <c r="G285" s="1"/>
      <c r="J285" s="7"/>
      <c r="K285" s="7"/>
      <c r="L285" s="7"/>
      <c r="M285" s="7"/>
    </row>
    <row r="286" spans="1:13" x14ac:dyDescent="0.2">
      <c r="A286" s="3"/>
      <c r="B286" s="9"/>
      <c r="C286" s="1"/>
      <c r="D286" s="1"/>
      <c r="E286" s="1"/>
      <c r="F286" s="1"/>
      <c r="G286" s="1"/>
      <c r="J286" s="7"/>
      <c r="K286" s="7"/>
      <c r="L286" s="7"/>
      <c r="M286" s="7"/>
    </row>
    <row r="287" spans="1:13" x14ac:dyDescent="0.2">
      <c r="A287" s="3"/>
      <c r="B287" s="9"/>
      <c r="C287" s="1"/>
      <c r="D287" s="1"/>
      <c r="E287" s="1"/>
      <c r="F287" s="1"/>
      <c r="G287" s="1"/>
      <c r="J287" s="7"/>
      <c r="K287" s="7"/>
      <c r="L287" s="7"/>
      <c r="M287" s="7"/>
    </row>
  </sheetData>
  <mergeCells count="10">
    <mergeCell ref="J15:P15"/>
    <mergeCell ref="A43:G43"/>
    <mergeCell ref="A38:G38"/>
    <mergeCell ref="A39:G39"/>
    <mergeCell ref="A37:G37"/>
    <mergeCell ref="A1:G1"/>
    <mergeCell ref="A2:A3"/>
    <mergeCell ref="A40:G40"/>
    <mergeCell ref="A41:G41"/>
    <mergeCell ref="A42:G42"/>
  </mergeCells>
  <phoneticPr fontId="4" type="noConversion"/>
  <printOptions horizontalCentered="1"/>
  <pageMargins left="0.5" right="0.5" top="0.5" bottom="0.25" header="0.5" footer="0.5"/>
  <pageSetup firstPageNumber="78" fitToHeight="0" orientation="portrait" useFirstPageNumber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rgb="FF66FFCC"/>
    <pageSetUpPr fitToPage="1"/>
  </sheetPr>
  <dimension ref="A1:N233"/>
  <sheetViews>
    <sheetView view="pageBreakPreview" zoomScale="130" zoomScaleNormal="125" zoomScaleSheetLayoutView="130" workbookViewId="0">
      <selection sqref="A1:G1"/>
    </sheetView>
  </sheetViews>
  <sheetFormatPr defaultColWidth="9.140625" defaultRowHeight="12" x14ac:dyDescent="0.2"/>
  <cols>
    <col min="1" max="1" width="16.5703125" style="251" customWidth="1"/>
    <col min="2" max="7" width="11.7109375" style="244" customWidth="1"/>
    <col min="8" max="8" width="12.42578125" style="245" customWidth="1"/>
    <col min="9" max="16384" width="9.140625" style="245"/>
  </cols>
  <sheetData>
    <row r="1" spans="1:14" s="242" customFormat="1" ht="16.5" customHeight="1" x14ac:dyDescent="0.2">
      <c r="A1" s="492" t="s">
        <v>309</v>
      </c>
      <c r="B1" s="493"/>
      <c r="C1" s="493"/>
      <c r="D1" s="493"/>
      <c r="E1" s="493"/>
      <c r="F1" s="493"/>
      <c r="G1" s="493"/>
      <c r="H1" s="241"/>
      <c r="I1" s="431" t="s">
        <v>316</v>
      </c>
    </row>
    <row r="2" spans="1:14" s="243" customFormat="1" ht="12" customHeight="1" x14ac:dyDescent="0.2">
      <c r="A2" s="495" t="s">
        <v>130</v>
      </c>
      <c r="B2" s="501">
        <v>2020</v>
      </c>
      <c r="C2" s="501"/>
      <c r="D2" s="501"/>
      <c r="E2" s="501">
        <v>2021</v>
      </c>
      <c r="F2" s="501"/>
      <c r="G2" s="501"/>
      <c r="H2" s="241"/>
      <c r="I2" s="241"/>
    </row>
    <row r="3" spans="1:14" s="243" customFormat="1" ht="12" customHeight="1" x14ac:dyDescent="0.2">
      <c r="A3" s="594"/>
      <c r="B3" s="393" t="s">
        <v>131</v>
      </c>
      <c r="C3" s="393" t="s">
        <v>132</v>
      </c>
      <c r="D3" s="393" t="s">
        <v>133</v>
      </c>
      <c r="E3" s="393" t="s">
        <v>131</v>
      </c>
      <c r="F3" s="393" t="s">
        <v>132</v>
      </c>
      <c r="G3" s="393" t="s">
        <v>133</v>
      </c>
      <c r="H3" s="241"/>
      <c r="I3" s="241"/>
    </row>
    <row r="4" spans="1:14" s="243" customFormat="1" ht="11.25" customHeight="1" x14ac:dyDescent="0.2">
      <c r="A4" s="595"/>
      <c r="B4" s="494" t="s">
        <v>114</v>
      </c>
      <c r="C4" s="489"/>
      <c r="D4" s="489"/>
      <c r="E4" s="489"/>
      <c r="F4" s="489"/>
      <c r="G4" s="489"/>
      <c r="H4" s="241"/>
      <c r="I4" s="241"/>
    </row>
    <row r="5" spans="1:14" ht="13.9" customHeight="1" x14ac:dyDescent="0.2">
      <c r="A5" s="324" t="s">
        <v>46</v>
      </c>
      <c r="B5" s="296">
        <v>9600</v>
      </c>
      <c r="C5" s="296">
        <v>800</v>
      </c>
      <c r="D5" s="296">
        <v>6400</v>
      </c>
      <c r="E5" s="296">
        <v>9700</v>
      </c>
      <c r="F5" s="296">
        <v>800</v>
      </c>
      <c r="G5" s="296">
        <v>6400</v>
      </c>
      <c r="H5" s="241"/>
      <c r="I5" s="241"/>
    </row>
    <row r="6" spans="1:14" ht="13.9" customHeight="1" x14ac:dyDescent="0.2">
      <c r="A6" s="324" t="s">
        <v>49</v>
      </c>
      <c r="B6" s="296">
        <v>71000</v>
      </c>
      <c r="C6" s="296">
        <v>16700</v>
      </c>
      <c r="D6" s="296">
        <v>23000</v>
      </c>
      <c r="E6" s="296">
        <v>71000</v>
      </c>
      <c r="F6" s="296">
        <v>17100</v>
      </c>
      <c r="G6" s="296">
        <v>23500</v>
      </c>
      <c r="H6" s="241"/>
      <c r="I6" s="241"/>
    </row>
    <row r="7" spans="1:14" ht="13.9" customHeight="1" x14ac:dyDescent="0.2">
      <c r="A7" s="324" t="s">
        <v>134</v>
      </c>
      <c r="B7" s="296">
        <v>26000</v>
      </c>
      <c r="C7" s="296">
        <v>15900</v>
      </c>
      <c r="D7" s="296">
        <v>1100</v>
      </c>
      <c r="E7" s="296">
        <v>26000</v>
      </c>
      <c r="F7" s="296">
        <v>16300</v>
      </c>
      <c r="G7" s="296">
        <v>1100</v>
      </c>
      <c r="H7" s="241"/>
      <c r="I7" s="241"/>
    </row>
    <row r="8" spans="1:14" s="242" customFormat="1" ht="13.9" customHeight="1" x14ac:dyDescent="0.2">
      <c r="A8" s="350" t="s">
        <v>135</v>
      </c>
      <c r="B8" s="351">
        <f t="shared" ref="B8:G8" si="0">SUM(B5:B7)</f>
        <v>106600</v>
      </c>
      <c r="C8" s="351">
        <f t="shared" si="0"/>
        <v>33400</v>
      </c>
      <c r="D8" s="351">
        <f t="shared" si="0"/>
        <v>30500</v>
      </c>
      <c r="E8" s="351">
        <f t="shared" si="0"/>
        <v>106700</v>
      </c>
      <c r="F8" s="351">
        <f t="shared" si="0"/>
        <v>34200</v>
      </c>
      <c r="G8" s="351">
        <f t="shared" si="0"/>
        <v>31000</v>
      </c>
      <c r="H8" s="241"/>
      <c r="I8" s="241"/>
      <c r="J8" s="241"/>
      <c r="K8" s="241"/>
      <c r="L8" s="241"/>
      <c r="M8" s="241"/>
      <c r="N8" s="241"/>
    </row>
    <row r="9" spans="1:14" ht="13.9" customHeight="1" x14ac:dyDescent="0.2">
      <c r="A9" s="324" t="s">
        <v>136</v>
      </c>
      <c r="B9" s="296">
        <v>37000</v>
      </c>
      <c r="C9" s="296">
        <v>15600</v>
      </c>
      <c r="D9" s="296" t="s">
        <v>220</v>
      </c>
      <c r="E9" s="296">
        <v>37000</v>
      </c>
      <c r="F9" s="296">
        <v>16000</v>
      </c>
      <c r="G9" s="296" t="s">
        <v>220</v>
      </c>
      <c r="H9" s="241"/>
      <c r="I9" s="241"/>
    </row>
    <row r="10" spans="1:14" ht="13.9" customHeight="1" x14ac:dyDescent="0.2">
      <c r="A10" s="324" t="s">
        <v>60</v>
      </c>
      <c r="B10" s="302">
        <v>49000</v>
      </c>
      <c r="C10" s="296">
        <v>25000</v>
      </c>
      <c r="D10" s="296">
        <v>1100</v>
      </c>
      <c r="E10" s="296">
        <v>49500</v>
      </c>
      <c r="F10" s="296">
        <v>25500</v>
      </c>
      <c r="G10" s="296">
        <v>1100</v>
      </c>
      <c r="H10" s="241"/>
      <c r="I10" s="241"/>
    </row>
    <row r="11" spans="1:14" ht="13.9" customHeight="1" x14ac:dyDescent="0.2">
      <c r="A11" s="324" t="s">
        <v>137</v>
      </c>
      <c r="B11" s="296">
        <v>2800</v>
      </c>
      <c r="C11" s="296">
        <v>1700</v>
      </c>
      <c r="D11" s="296" t="s">
        <v>220</v>
      </c>
      <c r="E11" s="296">
        <v>2800</v>
      </c>
      <c r="F11" s="296">
        <v>1700</v>
      </c>
      <c r="G11" s="296" t="s">
        <v>220</v>
      </c>
      <c r="H11" s="241"/>
      <c r="I11" s="241"/>
    </row>
    <row r="12" spans="1:14" s="242" customFormat="1" ht="13.9" customHeight="1" x14ac:dyDescent="0.2">
      <c r="A12" s="350" t="s">
        <v>138</v>
      </c>
      <c r="B12" s="351">
        <f t="shared" ref="B12:G12" si="1">SUM(B9:B11)</f>
        <v>88800</v>
      </c>
      <c r="C12" s="351">
        <f t="shared" si="1"/>
        <v>42300</v>
      </c>
      <c r="D12" s="351">
        <f t="shared" si="1"/>
        <v>1100</v>
      </c>
      <c r="E12" s="351">
        <f t="shared" si="1"/>
        <v>89300</v>
      </c>
      <c r="F12" s="351">
        <f t="shared" si="1"/>
        <v>43200</v>
      </c>
      <c r="G12" s="351">
        <f t="shared" si="1"/>
        <v>1100</v>
      </c>
      <c r="H12" s="241"/>
      <c r="I12" s="241"/>
      <c r="J12" s="241"/>
      <c r="K12" s="241"/>
      <c r="L12" s="241"/>
      <c r="M12" s="241"/>
      <c r="N12" s="241"/>
    </row>
    <row r="13" spans="1:14" ht="13.9" customHeight="1" x14ac:dyDescent="0.2">
      <c r="A13" s="324" t="s">
        <v>139</v>
      </c>
      <c r="B13" s="296">
        <v>38500</v>
      </c>
      <c r="C13" s="296">
        <v>21500</v>
      </c>
      <c r="D13" s="296" t="s">
        <v>220</v>
      </c>
      <c r="E13" s="296">
        <v>38500</v>
      </c>
      <c r="F13" s="296">
        <v>22000</v>
      </c>
      <c r="G13" s="296" t="s">
        <v>220</v>
      </c>
      <c r="H13" s="241"/>
      <c r="I13" s="241"/>
    </row>
    <row r="14" spans="1:14" ht="13.9" customHeight="1" x14ac:dyDescent="0.2">
      <c r="A14" s="324" t="s">
        <v>140</v>
      </c>
      <c r="B14" s="296">
        <v>59000</v>
      </c>
      <c r="C14" s="296" t="s">
        <v>220</v>
      </c>
      <c r="D14" s="296" t="s">
        <v>197</v>
      </c>
      <c r="E14" s="296">
        <v>59000</v>
      </c>
      <c r="F14" s="296" t="s">
        <v>220</v>
      </c>
      <c r="G14" s="296" t="s">
        <v>197</v>
      </c>
      <c r="H14" s="241"/>
      <c r="I14" s="241"/>
    </row>
    <row r="15" spans="1:14" ht="13.9" customHeight="1" x14ac:dyDescent="0.2">
      <c r="A15" s="324" t="s">
        <v>141</v>
      </c>
      <c r="B15" s="296">
        <v>14200</v>
      </c>
      <c r="C15" s="296" t="s">
        <v>220</v>
      </c>
      <c r="D15" s="296" t="s">
        <v>220</v>
      </c>
      <c r="E15" s="296">
        <v>14200</v>
      </c>
      <c r="F15" s="296" t="s">
        <v>220</v>
      </c>
      <c r="G15" s="296" t="s">
        <v>220</v>
      </c>
      <c r="H15" s="241"/>
      <c r="I15" s="241"/>
    </row>
    <row r="16" spans="1:14" s="242" customFormat="1" ht="13.9" customHeight="1" x14ac:dyDescent="0.2">
      <c r="A16" s="350" t="s">
        <v>142</v>
      </c>
      <c r="B16" s="351">
        <f>SUM(B13:B15)</f>
        <v>111700</v>
      </c>
      <c r="C16" s="351">
        <f>SUM(C13:C15)</f>
        <v>21500</v>
      </c>
      <c r="D16" s="351" t="s">
        <v>220</v>
      </c>
      <c r="E16" s="351">
        <f>SUM(E13:E15)</f>
        <v>111700</v>
      </c>
      <c r="F16" s="351">
        <f>SUM(F13:F15)</f>
        <v>22000</v>
      </c>
      <c r="G16" s="351" t="s">
        <v>220</v>
      </c>
      <c r="H16" s="241"/>
      <c r="I16" s="241"/>
      <c r="J16" s="241"/>
      <c r="K16" s="241"/>
      <c r="L16" s="241"/>
      <c r="M16" s="241"/>
      <c r="N16" s="241"/>
    </row>
    <row r="17" spans="1:14" ht="13.9" customHeight="1" x14ac:dyDescent="0.2">
      <c r="A17" s="324" t="s">
        <v>143</v>
      </c>
      <c r="B17" s="296">
        <v>18400</v>
      </c>
      <c r="C17" s="296">
        <v>11000</v>
      </c>
      <c r="D17" s="296" t="s">
        <v>220</v>
      </c>
      <c r="E17" s="296">
        <v>18400</v>
      </c>
      <c r="F17" s="296">
        <v>11300</v>
      </c>
      <c r="G17" s="296" t="s">
        <v>220</v>
      </c>
      <c r="H17" s="241"/>
      <c r="I17" s="241"/>
    </row>
    <row r="18" spans="1:14" ht="13.9" customHeight="1" x14ac:dyDescent="0.2">
      <c r="A18" s="324" t="s">
        <v>144</v>
      </c>
      <c r="B18" s="296">
        <v>28500</v>
      </c>
      <c r="C18" s="296" t="s">
        <v>220</v>
      </c>
      <c r="D18" s="296" t="s">
        <v>220</v>
      </c>
      <c r="E18" s="296">
        <v>29000</v>
      </c>
      <c r="F18" s="296" t="s">
        <v>220</v>
      </c>
      <c r="G18" s="296" t="s">
        <v>220</v>
      </c>
      <c r="H18" s="241"/>
      <c r="I18" s="241"/>
    </row>
    <row r="19" spans="1:14" ht="13.9" customHeight="1" x14ac:dyDescent="0.2">
      <c r="A19" s="324" t="s">
        <v>145</v>
      </c>
      <c r="B19" s="302">
        <v>3600</v>
      </c>
      <c r="C19" s="296">
        <v>2000</v>
      </c>
      <c r="D19" s="296" t="s">
        <v>220</v>
      </c>
      <c r="E19" s="296">
        <v>3700</v>
      </c>
      <c r="F19" s="296">
        <v>2000</v>
      </c>
      <c r="G19" s="296" t="s">
        <v>220</v>
      </c>
      <c r="H19" s="241"/>
      <c r="I19" s="241"/>
    </row>
    <row r="20" spans="1:14" ht="13.9" customHeight="1" x14ac:dyDescent="0.2">
      <c r="A20" s="324" t="s">
        <v>53</v>
      </c>
      <c r="B20" s="296">
        <v>36000</v>
      </c>
      <c r="C20" s="296">
        <v>8000</v>
      </c>
      <c r="D20" s="296">
        <v>10000</v>
      </c>
      <c r="E20" s="296">
        <v>36000</v>
      </c>
      <c r="F20" s="296">
        <v>8200</v>
      </c>
      <c r="G20" s="296">
        <v>10600</v>
      </c>
      <c r="H20" s="241"/>
      <c r="I20" s="241"/>
    </row>
    <row r="21" spans="1:14" ht="13.9" customHeight="1" x14ac:dyDescent="0.2">
      <c r="A21" s="324" t="s">
        <v>55</v>
      </c>
      <c r="B21" s="302">
        <v>47000</v>
      </c>
      <c r="C21" s="296">
        <v>20500</v>
      </c>
      <c r="D21" s="296">
        <v>1400</v>
      </c>
      <c r="E21" s="296">
        <v>47000</v>
      </c>
      <c r="F21" s="296">
        <v>21000</v>
      </c>
      <c r="G21" s="296">
        <v>1400</v>
      </c>
      <c r="H21" s="241"/>
      <c r="I21" s="241"/>
    </row>
    <row r="22" spans="1:14" ht="13.9" customHeight="1" x14ac:dyDescent="0.2">
      <c r="A22" s="324" t="s">
        <v>146</v>
      </c>
      <c r="B22" s="296">
        <v>7800</v>
      </c>
      <c r="C22" s="296" t="s">
        <v>220</v>
      </c>
      <c r="D22" s="296" t="s">
        <v>197</v>
      </c>
      <c r="E22" s="296">
        <v>7800</v>
      </c>
      <c r="F22" s="296" t="s">
        <v>220</v>
      </c>
      <c r="G22" s="296" t="s">
        <v>197</v>
      </c>
      <c r="H22" s="241"/>
      <c r="I22" s="241"/>
    </row>
    <row r="23" spans="1:14" ht="13.9" customHeight="1" x14ac:dyDescent="0.2">
      <c r="A23" s="324" t="s">
        <v>58</v>
      </c>
      <c r="B23" s="296">
        <v>26000</v>
      </c>
      <c r="C23" s="296" t="s">
        <v>220</v>
      </c>
      <c r="D23" s="296" t="s">
        <v>220</v>
      </c>
      <c r="E23" s="296">
        <v>26000</v>
      </c>
      <c r="F23" s="296" t="s">
        <v>220</v>
      </c>
      <c r="G23" s="296" t="s">
        <v>220</v>
      </c>
      <c r="H23" s="241"/>
      <c r="I23" s="241"/>
    </row>
    <row r="24" spans="1:14" ht="13.9" customHeight="1" x14ac:dyDescent="0.2">
      <c r="A24" s="324" t="s">
        <v>147</v>
      </c>
      <c r="B24" s="296" t="s">
        <v>197</v>
      </c>
      <c r="C24" s="296" t="s">
        <v>197</v>
      </c>
      <c r="D24" s="296" t="s">
        <v>197</v>
      </c>
      <c r="E24" s="296" t="s">
        <v>197</v>
      </c>
      <c r="F24" s="296" t="s">
        <v>197</v>
      </c>
      <c r="G24" s="296" t="s">
        <v>197</v>
      </c>
      <c r="H24" s="241"/>
      <c r="I24" s="241"/>
    </row>
    <row r="25" spans="1:14" ht="13.9" customHeight="1" x14ac:dyDescent="0.2">
      <c r="A25" s="324" t="s">
        <v>148</v>
      </c>
      <c r="B25" s="296">
        <v>42000</v>
      </c>
      <c r="C25" s="296">
        <v>22000</v>
      </c>
      <c r="D25" s="296">
        <v>300</v>
      </c>
      <c r="E25" s="296">
        <v>41500</v>
      </c>
      <c r="F25" s="296">
        <v>22500</v>
      </c>
      <c r="G25" s="296">
        <v>300</v>
      </c>
      <c r="H25" s="241"/>
      <c r="I25" s="241"/>
    </row>
    <row r="26" spans="1:14" ht="13.9" customHeight="1" x14ac:dyDescent="0.2">
      <c r="A26" s="324" t="s">
        <v>149</v>
      </c>
      <c r="B26" s="302">
        <v>2400</v>
      </c>
      <c r="C26" s="296">
        <v>1000</v>
      </c>
      <c r="D26" s="296" t="s">
        <v>197</v>
      </c>
      <c r="E26" s="296">
        <v>2400</v>
      </c>
      <c r="F26" s="296">
        <v>1000</v>
      </c>
      <c r="G26" s="296" t="s">
        <v>197</v>
      </c>
      <c r="H26" s="241"/>
      <c r="I26" s="241"/>
    </row>
    <row r="27" spans="1:14" ht="13.9" customHeight="1" x14ac:dyDescent="0.2">
      <c r="A27" s="324" t="s">
        <v>150</v>
      </c>
      <c r="B27" s="296">
        <v>20500</v>
      </c>
      <c r="C27" s="296">
        <v>10600</v>
      </c>
      <c r="D27" s="296" t="s">
        <v>220</v>
      </c>
      <c r="E27" s="296">
        <v>20500</v>
      </c>
      <c r="F27" s="296">
        <v>10800</v>
      </c>
      <c r="G27" s="296" t="s">
        <v>220</v>
      </c>
      <c r="H27" s="241"/>
      <c r="I27" s="241"/>
    </row>
    <row r="28" spans="1:14" ht="13.9" customHeight="1" x14ac:dyDescent="0.2">
      <c r="A28" s="324" t="s">
        <v>151</v>
      </c>
      <c r="B28" s="296">
        <v>2900</v>
      </c>
      <c r="C28" s="296">
        <v>400</v>
      </c>
      <c r="D28" s="296" t="s">
        <v>197</v>
      </c>
      <c r="E28" s="296">
        <v>3000</v>
      </c>
      <c r="F28" s="296">
        <v>400</v>
      </c>
      <c r="G28" s="296" t="s">
        <v>197</v>
      </c>
      <c r="H28" s="241"/>
      <c r="I28" s="241"/>
    </row>
    <row r="29" spans="1:14" ht="13.9" customHeight="1" x14ac:dyDescent="0.2">
      <c r="A29" s="324" t="s">
        <v>62</v>
      </c>
      <c r="B29" s="296">
        <v>88000</v>
      </c>
      <c r="C29" s="296">
        <v>10600</v>
      </c>
      <c r="D29" s="296">
        <v>32000</v>
      </c>
      <c r="E29" s="296">
        <v>88000</v>
      </c>
      <c r="F29" s="296">
        <v>10800</v>
      </c>
      <c r="G29" s="296">
        <v>32000</v>
      </c>
      <c r="H29" s="241"/>
      <c r="I29" s="241"/>
    </row>
    <row r="30" spans="1:14" s="242" customFormat="1" ht="13.9" customHeight="1" x14ac:dyDescent="0.2">
      <c r="A30" s="350" t="s">
        <v>152</v>
      </c>
      <c r="B30" s="351">
        <f t="shared" ref="B30:G30" si="2">SUM(B17:B29)</f>
        <v>323100</v>
      </c>
      <c r="C30" s="351">
        <f t="shared" si="2"/>
        <v>86100</v>
      </c>
      <c r="D30" s="351">
        <f t="shared" si="2"/>
        <v>43700</v>
      </c>
      <c r="E30" s="351">
        <f t="shared" si="2"/>
        <v>323300</v>
      </c>
      <c r="F30" s="351">
        <f t="shared" si="2"/>
        <v>88000</v>
      </c>
      <c r="G30" s="351">
        <f t="shared" si="2"/>
        <v>44300</v>
      </c>
      <c r="H30" s="241"/>
      <c r="I30" s="241"/>
      <c r="J30" s="241"/>
      <c r="K30" s="241"/>
      <c r="L30" s="241"/>
      <c r="M30" s="241"/>
      <c r="N30" s="241"/>
    </row>
    <row r="31" spans="1:14" ht="13.9" customHeight="1" x14ac:dyDescent="0.2">
      <c r="A31" s="324" t="s">
        <v>153</v>
      </c>
      <c r="B31" s="296">
        <v>14100</v>
      </c>
      <c r="C31" s="296" t="s">
        <v>220</v>
      </c>
      <c r="D31" s="296" t="s">
        <v>220</v>
      </c>
      <c r="E31" s="296">
        <v>14100</v>
      </c>
      <c r="F31" s="296" t="s">
        <v>220</v>
      </c>
      <c r="G31" s="296" t="s">
        <v>220</v>
      </c>
      <c r="H31" s="241"/>
      <c r="I31" s="241"/>
    </row>
    <row r="32" spans="1:14" ht="13.9" customHeight="1" x14ac:dyDescent="0.2">
      <c r="A32" s="324" t="s">
        <v>154</v>
      </c>
      <c r="B32" s="296">
        <v>16900</v>
      </c>
      <c r="C32" s="296">
        <v>10900</v>
      </c>
      <c r="D32" s="296" t="s">
        <v>220</v>
      </c>
      <c r="E32" s="296">
        <v>17000</v>
      </c>
      <c r="F32" s="296">
        <v>11100</v>
      </c>
      <c r="G32" s="296" t="s">
        <v>220</v>
      </c>
      <c r="H32" s="241"/>
      <c r="I32" s="241"/>
    </row>
    <row r="33" spans="1:9" ht="13.9" customHeight="1" x14ac:dyDescent="0.2">
      <c r="A33" s="324" t="s">
        <v>48</v>
      </c>
      <c r="B33" s="296">
        <v>63000</v>
      </c>
      <c r="C33" s="296">
        <v>14900</v>
      </c>
      <c r="D33" s="296">
        <v>15000</v>
      </c>
      <c r="E33" s="296">
        <v>62000</v>
      </c>
      <c r="F33" s="296">
        <v>15200</v>
      </c>
      <c r="G33" s="296">
        <v>15000</v>
      </c>
      <c r="H33" s="241"/>
      <c r="I33" s="241"/>
    </row>
    <row r="34" spans="1:9" ht="13.9" customHeight="1" x14ac:dyDescent="0.2">
      <c r="A34" s="324" t="s">
        <v>57</v>
      </c>
      <c r="B34" s="296">
        <v>55000</v>
      </c>
      <c r="C34" s="296">
        <v>13400</v>
      </c>
      <c r="D34" s="296">
        <v>16000</v>
      </c>
      <c r="E34" s="296">
        <v>55000</v>
      </c>
      <c r="F34" s="296">
        <v>13700</v>
      </c>
      <c r="G34" s="296">
        <v>15900</v>
      </c>
      <c r="H34" s="241"/>
      <c r="I34" s="241"/>
    </row>
    <row r="35" spans="1:9" ht="13.9" customHeight="1" x14ac:dyDescent="0.2">
      <c r="A35" s="324" t="s">
        <v>61</v>
      </c>
      <c r="B35" s="296">
        <v>38500</v>
      </c>
      <c r="C35" s="296">
        <v>15500</v>
      </c>
      <c r="D35" s="296" t="s">
        <v>220</v>
      </c>
      <c r="E35" s="296">
        <v>38500</v>
      </c>
      <c r="F35" s="296">
        <v>15900</v>
      </c>
      <c r="G35" s="296" t="s">
        <v>220</v>
      </c>
      <c r="H35" s="241"/>
      <c r="I35" s="241"/>
    </row>
    <row r="36" spans="1:9" ht="13.9" customHeight="1" x14ac:dyDescent="0.2">
      <c r="A36" s="324" t="s">
        <v>155</v>
      </c>
      <c r="B36" s="296">
        <v>6800</v>
      </c>
      <c r="C36" s="296">
        <v>3300</v>
      </c>
      <c r="D36" s="296" t="s">
        <v>220</v>
      </c>
      <c r="E36" s="296">
        <v>6900</v>
      </c>
      <c r="F36" s="296">
        <v>3400</v>
      </c>
      <c r="G36" s="296" t="s">
        <v>220</v>
      </c>
      <c r="H36" s="241"/>
      <c r="I36" s="241"/>
    </row>
    <row r="37" spans="1:9" ht="13.9" customHeight="1" x14ac:dyDescent="0.2">
      <c r="A37" s="324" t="s">
        <v>64</v>
      </c>
      <c r="B37" s="296">
        <v>65000</v>
      </c>
      <c r="C37" s="296">
        <v>26000</v>
      </c>
      <c r="D37" s="296">
        <v>3200</v>
      </c>
      <c r="E37" s="296">
        <v>65000</v>
      </c>
      <c r="F37" s="296">
        <v>26500</v>
      </c>
      <c r="G37" s="296">
        <v>3200</v>
      </c>
      <c r="H37" s="241"/>
      <c r="I37" s="241"/>
    </row>
    <row r="38" spans="1:9" ht="13.9" customHeight="1" x14ac:dyDescent="0.2">
      <c r="A38" s="324" t="s">
        <v>156</v>
      </c>
      <c r="B38" s="296">
        <v>14400</v>
      </c>
      <c r="C38" s="296" t="s">
        <v>220</v>
      </c>
      <c r="D38" s="296" t="s">
        <v>220</v>
      </c>
      <c r="E38" s="296">
        <v>14300</v>
      </c>
      <c r="F38" s="296" t="s">
        <v>220</v>
      </c>
      <c r="G38" s="296" t="s">
        <v>220</v>
      </c>
      <c r="H38" s="241"/>
      <c r="I38" s="241"/>
    </row>
    <row r="39" spans="1:9" ht="13.9" customHeight="1" x14ac:dyDescent="0.2">
      <c r="A39" s="324" t="s">
        <v>66</v>
      </c>
      <c r="B39" s="296">
        <v>15300</v>
      </c>
      <c r="C39" s="296" t="s">
        <v>220</v>
      </c>
      <c r="D39" s="296" t="s">
        <v>220</v>
      </c>
      <c r="E39" s="296">
        <v>15300</v>
      </c>
      <c r="F39" s="296" t="s">
        <v>220</v>
      </c>
      <c r="G39" s="296" t="s">
        <v>220</v>
      </c>
      <c r="H39" s="241"/>
      <c r="I39" s="241"/>
    </row>
    <row r="40" spans="1:9" s="242" customFormat="1" ht="13.9" customHeight="1" x14ac:dyDescent="0.2">
      <c r="A40" s="350" t="s">
        <v>157</v>
      </c>
      <c r="B40" s="351">
        <f t="shared" ref="B40:G40" si="3">SUM(B31:B39)</f>
        <v>289000</v>
      </c>
      <c r="C40" s="351">
        <f t="shared" si="3"/>
        <v>84000</v>
      </c>
      <c r="D40" s="351">
        <f t="shared" si="3"/>
        <v>34200</v>
      </c>
      <c r="E40" s="351">
        <f t="shared" si="3"/>
        <v>288100</v>
      </c>
      <c r="F40" s="351">
        <f t="shared" si="3"/>
        <v>85800</v>
      </c>
      <c r="G40" s="351">
        <f t="shared" si="3"/>
        <v>34100</v>
      </c>
      <c r="H40" s="241"/>
      <c r="I40" s="241"/>
    </row>
    <row r="41" spans="1:9" ht="13.9" customHeight="1" x14ac:dyDescent="0.2">
      <c r="A41" s="324" t="s">
        <v>47</v>
      </c>
      <c r="B41" s="296">
        <v>375000</v>
      </c>
      <c r="C41" s="296">
        <v>15600</v>
      </c>
      <c r="D41" s="296">
        <v>99000</v>
      </c>
      <c r="E41" s="296">
        <v>375000</v>
      </c>
      <c r="F41" s="296">
        <v>16000</v>
      </c>
      <c r="G41" s="296">
        <v>98000</v>
      </c>
      <c r="H41" s="241"/>
      <c r="I41" s="241"/>
    </row>
    <row r="42" spans="1:9" ht="13.9" customHeight="1" x14ac:dyDescent="0.2">
      <c r="A42" s="324" t="s">
        <v>50</v>
      </c>
      <c r="B42" s="296">
        <v>340000</v>
      </c>
      <c r="C42" s="296">
        <v>40000</v>
      </c>
      <c r="D42" s="296">
        <v>115000</v>
      </c>
      <c r="E42" s="296">
        <v>340000</v>
      </c>
      <c r="F42" s="296">
        <v>41000</v>
      </c>
      <c r="G42" s="296">
        <v>115000</v>
      </c>
      <c r="H42" s="241"/>
      <c r="I42" s="241"/>
    </row>
    <row r="43" spans="1:9" ht="13.9" customHeight="1" x14ac:dyDescent="0.2">
      <c r="A43" s="324" t="s">
        <v>51</v>
      </c>
      <c r="B43" s="296">
        <v>325000</v>
      </c>
      <c r="C43" s="296">
        <v>4100</v>
      </c>
      <c r="D43" s="296">
        <v>170000</v>
      </c>
      <c r="E43" s="296">
        <v>325000</v>
      </c>
      <c r="F43" s="296">
        <v>4200</v>
      </c>
      <c r="G43" s="296">
        <v>170000</v>
      </c>
      <c r="H43" s="241"/>
      <c r="I43" s="241"/>
    </row>
    <row r="44" spans="1:9" ht="13.9" customHeight="1" x14ac:dyDescent="0.2">
      <c r="A44" s="324" t="s">
        <v>52</v>
      </c>
      <c r="B44" s="296">
        <v>165000</v>
      </c>
      <c r="C44" s="296">
        <v>12200</v>
      </c>
      <c r="D44" s="296">
        <v>65000</v>
      </c>
      <c r="E44" s="296">
        <v>165000</v>
      </c>
      <c r="F44" s="296">
        <v>12500</v>
      </c>
      <c r="G44" s="296">
        <v>65000</v>
      </c>
      <c r="H44" s="241"/>
      <c r="I44" s="241"/>
    </row>
    <row r="45" spans="1:9" ht="13.9" customHeight="1" x14ac:dyDescent="0.2">
      <c r="A45" s="324" t="s">
        <v>54</v>
      </c>
      <c r="B45" s="296">
        <v>570000</v>
      </c>
      <c r="C45" s="296">
        <v>32000</v>
      </c>
      <c r="D45" s="296">
        <v>270000</v>
      </c>
      <c r="E45" s="296">
        <v>570000</v>
      </c>
      <c r="F45" s="296">
        <v>32500</v>
      </c>
      <c r="G45" s="296">
        <v>270000</v>
      </c>
      <c r="H45" s="241"/>
      <c r="I45" s="241"/>
    </row>
    <row r="46" spans="1:9" ht="13.9" customHeight="1" x14ac:dyDescent="0.2">
      <c r="A46" s="324" t="s">
        <v>59</v>
      </c>
      <c r="B46" s="296">
        <v>220000</v>
      </c>
      <c r="C46" s="296">
        <v>16500</v>
      </c>
      <c r="D46" s="296">
        <v>105000</v>
      </c>
      <c r="E46" s="296">
        <v>220000</v>
      </c>
      <c r="F46" s="296">
        <v>16900</v>
      </c>
      <c r="G46" s="296">
        <v>105000</v>
      </c>
      <c r="H46" s="241"/>
      <c r="I46" s="241"/>
    </row>
    <row r="47" spans="1:9" ht="13.9" customHeight="1" x14ac:dyDescent="0.2">
      <c r="A47" s="324" t="s">
        <v>63</v>
      </c>
      <c r="B47" s="296">
        <v>425000</v>
      </c>
      <c r="C47" s="296">
        <v>25000</v>
      </c>
      <c r="D47" s="296">
        <v>185000</v>
      </c>
      <c r="E47" s="296">
        <v>425000</v>
      </c>
      <c r="F47" s="296">
        <v>25500</v>
      </c>
      <c r="G47" s="296">
        <v>185000</v>
      </c>
      <c r="H47" s="241"/>
      <c r="I47" s="241"/>
    </row>
    <row r="48" spans="1:9" ht="13.9" customHeight="1" x14ac:dyDescent="0.2">
      <c r="A48" s="324" t="s">
        <v>65</v>
      </c>
      <c r="B48" s="296">
        <v>1050000</v>
      </c>
      <c r="C48" s="296">
        <v>69000</v>
      </c>
      <c r="D48" s="296">
        <v>495000</v>
      </c>
      <c r="E48" s="296">
        <v>1050000</v>
      </c>
      <c r="F48" s="296">
        <v>71000</v>
      </c>
      <c r="G48" s="296">
        <v>490000</v>
      </c>
      <c r="H48" s="241"/>
      <c r="I48" s="241"/>
    </row>
    <row r="49" spans="1:9" s="242" customFormat="1" ht="13.9" customHeight="1" x14ac:dyDescent="0.2">
      <c r="A49" s="271" t="s">
        <v>158</v>
      </c>
      <c r="B49" s="352">
        <f t="shared" ref="B49:G49" si="4">SUM(B41:B48)</f>
        <v>3470000</v>
      </c>
      <c r="C49" s="352">
        <f t="shared" si="4"/>
        <v>214400</v>
      </c>
      <c r="D49" s="352">
        <f t="shared" si="4"/>
        <v>1504000</v>
      </c>
      <c r="E49" s="352">
        <f t="shared" si="4"/>
        <v>3470000</v>
      </c>
      <c r="F49" s="352">
        <f t="shared" si="4"/>
        <v>219600</v>
      </c>
      <c r="G49" s="352">
        <f t="shared" si="4"/>
        <v>1498000</v>
      </c>
      <c r="H49" s="270"/>
      <c r="I49" s="241"/>
    </row>
    <row r="50" spans="1:9" ht="13.9" customHeight="1" x14ac:dyDescent="0.2">
      <c r="A50" s="324" t="s">
        <v>159</v>
      </c>
      <c r="B50" s="296" t="s">
        <v>220</v>
      </c>
      <c r="C50" s="296" t="s">
        <v>220</v>
      </c>
      <c r="D50" s="296" t="s">
        <v>197</v>
      </c>
      <c r="E50" s="296" t="s">
        <v>220</v>
      </c>
      <c r="F50" s="296" t="s">
        <v>220</v>
      </c>
      <c r="G50" s="296" t="s">
        <v>197</v>
      </c>
      <c r="H50" s="241"/>
      <c r="I50" s="241"/>
    </row>
    <row r="51" spans="1:9" ht="13.9" customHeight="1" x14ac:dyDescent="0.2">
      <c r="A51" s="324" t="s">
        <v>160</v>
      </c>
      <c r="B51" s="296">
        <v>15200</v>
      </c>
      <c r="C51" s="296" t="s">
        <v>220</v>
      </c>
      <c r="D51" s="296" t="s">
        <v>197</v>
      </c>
      <c r="E51" s="296">
        <v>15100</v>
      </c>
      <c r="F51" s="296" t="s">
        <v>220</v>
      </c>
      <c r="G51" s="296" t="s">
        <v>197</v>
      </c>
      <c r="H51" s="241"/>
      <c r="I51" s="241"/>
    </row>
    <row r="52" spans="1:9" ht="13.9" customHeight="1" x14ac:dyDescent="0.2">
      <c r="A52" s="324" t="s">
        <v>161</v>
      </c>
      <c r="B52" s="296">
        <v>22000</v>
      </c>
      <c r="C52" s="296">
        <v>10400</v>
      </c>
      <c r="D52" s="296" t="s">
        <v>197</v>
      </c>
      <c r="E52" s="296">
        <v>22000</v>
      </c>
      <c r="F52" s="296">
        <v>10600</v>
      </c>
      <c r="G52" s="296" t="s">
        <v>197</v>
      </c>
      <c r="H52" s="241"/>
      <c r="I52" s="241"/>
    </row>
    <row r="53" spans="1:9" ht="13.9" customHeight="1" x14ac:dyDescent="0.2">
      <c r="A53" s="324" t="s">
        <v>162</v>
      </c>
      <c r="B53" s="296">
        <v>6300</v>
      </c>
      <c r="C53" s="296">
        <v>3000</v>
      </c>
      <c r="D53" s="296" t="s">
        <v>220</v>
      </c>
      <c r="E53" s="296">
        <v>6200</v>
      </c>
      <c r="F53" s="296">
        <v>3100</v>
      </c>
      <c r="G53" s="296" t="s">
        <v>220</v>
      </c>
      <c r="H53" s="241"/>
      <c r="I53" s="241"/>
    </row>
    <row r="54" spans="1:9" ht="13.9" customHeight="1" x14ac:dyDescent="0.2">
      <c r="A54" s="324" t="s">
        <v>163</v>
      </c>
      <c r="B54" s="296">
        <v>12700</v>
      </c>
      <c r="C54" s="296" t="s">
        <v>220</v>
      </c>
      <c r="D54" s="296" t="s">
        <v>197</v>
      </c>
      <c r="E54" s="296">
        <v>12800</v>
      </c>
      <c r="F54" s="296" t="s">
        <v>220</v>
      </c>
      <c r="G54" s="296" t="s">
        <v>197</v>
      </c>
      <c r="H54" s="241"/>
      <c r="I54" s="241"/>
    </row>
    <row r="55" spans="1:9" ht="13.9" customHeight="1" x14ac:dyDescent="0.2">
      <c r="A55" s="324" t="s">
        <v>164</v>
      </c>
      <c r="B55" s="296">
        <v>37000</v>
      </c>
      <c r="C55" s="296" t="s">
        <v>220</v>
      </c>
      <c r="D55" s="296" t="s">
        <v>220</v>
      </c>
      <c r="E55" s="296">
        <v>37000</v>
      </c>
      <c r="F55" s="296" t="s">
        <v>220</v>
      </c>
      <c r="G55" s="296" t="s">
        <v>220</v>
      </c>
      <c r="H55" s="241"/>
      <c r="I55" s="241"/>
    </row>
    <row r="56" spans="1:9" ht="13.9" customHeight="1" x14ac:dyDescent="0.2">
      <c r="A56" s="324" t="s">
        <v>165</v>
      </c>
      <c r="B56" s="296">
        <v>5700</v>
      </c>
      <c r="C56" s="296" t="s">
        <v>220</v>
      </c>
      <c r="D56" s="296" t="s">
        <v>220</v>
      </c>
      <c r="E56" s="296">
        <v>5700</v>
      </c>
      <c r="F56" s="296" t="s">
        <v>220</v>
      </c>
      <c r="G56" s="296" t="s">
        <v>220</v>
      </c>
      <c r="H56" s="241"/>
      <c r="I56" s="241"/>
    </row>
    <row r="57" spans="1:9" ht="13.9" customHeight="1" x14ac:dyDescent="0.2">
      <c r="A57" s="324" t="s">
        <v>166</v>
      </c>
      <c r="B57" s="296">
        <v>4100</v>
      </c>
      <c r="C57" s="296">
        <v>2100</v>
      </c>
      <c r="D57" s="296" t="s">
        <v>220</v>
      </c>
      <c r="E57" s="296">
        <v>4100</v>
      </c>
      <c r="F57" s="296">
        <v>2100</v>
      </c>
      <c r="G57" s="296" t="s">
        <v>220</v>
      </c>
      <c r="H57" s="241"/>
      <c r="I57" s="241"/>
    </row>
    <row r="58" spans="1:9" ht="13.9" customHeight="1" x14ac:dyDescent="0.2">
      <c r="A58" s="324" t="s">
        <v>56</v>
      </c>
      <c r="B58" s="296">
        <v>16000</v>
      </c>
      <c r="C58" s="296">
        <v>7700</v>
      </c>
      <c r="D58" s="296">
        <v>900</v>
      </c>
      <c r="E58" s="296">
        <v>16000</v>
      </c>
      <c r="F58" s="296">
        <v>7900</v>
      </c>
      <c r="G58" s="296">
        <v>900</v>
      </c>
      <c r="H58" s="241"/>
      <c r="I58" s="241"/>
    </row>
    <row r="59" spans="1:9" ht="13.9" customHeight="1" x14ac:dyDescent="0.2">
      <c r="A59" s="324" t="s">
        <v>167</v>
      </c>
      <c r="B59" s="296">
        <v>4800</v>
      </c>
      <c r="C59" s="296">
        <v>3000</v>
      </c>
      <c r="D59" s="296" t="s">
        <v>197</v>
      </c>
      <c r="E59" s="296">
        <v>4800</v>
      </c>
      <c r="F59" s="296">
        <v>3100</v>
      </c>
      <c r="G59" s="296" t="s">
        <v>197</v>
      </c>
      <c r="H59" s="241"/>
      <c r="I59" s="241"/>
    </row>
    <row r="60" spans="1:9" ht="13.9" customHeight="1" x14ac:dyDescent="0.2">
      <c r="A60" s="324" t="s">
        <v>168</v>
      </c>
      <c r="B60" s="296">
        <v>9700</v>
      </c>
      <c r="C60" s="296" t="s">
        <v>220</v>
      </c>
      <c r="D60" s="296" t="s">
        <v>220</v>
      </c>
      <c r="E60" s="296">
        <v>9700</v>
      </c>
      <c r="F60" s="296" t="s">
        <v>220</v>
      </c>
      <c r="G60" s="296" t="s">
        <v>220</v>
      </c>
      <c r="H60" s="241"/>
      <c r="I60" s="241"/>
    </row>
    <row r="61" spans="1:9" s="242" customFormat="1" ht="13.9" customHeight="1" x14ac:dyDescent="0.2">
      <c r="A61" s="350" t="s">
        <v>169</v>
      </c>
      <c r="B61" s="351">
        <f t="shared" ref="B61:G61" si="5">SUM(B50:B60)</f>
        <v>133500</v>
      </c>
      <c r="C61" s="351">
        <f t="shared" si="5"/>
        <v>26200</v>
      </c>
      <c r="D61" s="351">
        <f t="shared" si="5"/>
        <v>900</v>
      </c>
      <c r="E61" s="351">
        <f t="shared" si="5"/>
        <v>133400</v>
      </c>
      <c r="F61" s="351">
        <f t="shared" si="5"/>
        <v>26800</v>
      </c>
      <c r="G61" s="351">
        <f t="shared" si="5"/>
        <v>900</v>
      </c>
      <c r="H61" s="246"/>
      <c r="I61" s="241"/>
    </row>
    <row r="62" spans="1:9" ht="13.9" customHeight="1" x14ac:dyDescent="0.2">
      <c r="A62" s="324" t="s">
        <v>67</v>
      </c>
      <c r="B62" s="296">
        <v>410000</v>
      </c>
      <c r="C62" s="296" t="s">
        <v>220</v>
      </c>
      <c r="D62" s="296" t="s">
        <v>220</v>
      </c>
      <c r="E62" s="296">
        <v>410000</v>
      </c>
      <c r="F62" s="296" t="s">
        <v>220</v>
      </c>
      <c r="G62" s="296" t="s">
        <v>220</v>
      </c>
      <c r="H62" s="241"/>
      <c r="I62" s="241"/>
    </row>
    <row r="63" spans="1:9" ht="13.9" customHeight="1" x14ac:dyDescent="0.2">
      <c r="A63" s="324" t="s">
        <v>170</v>
      </c>
      <c r="B63" s="296">
        <v>6900</v>
      </c>
      <c r="C63" s="296" t="s">
        <v>220</v>
      </c>
      <c r="D63" s="296" t="s">
        <v>220</v>
      </c>
      <c r="E63" s="296">
        <v>6900</v>
      </c>
      <c r="F63" s="296" t="s">
        <v>220</v>
      </c>
      <c r="G63" s="296" t="s">
        <v>220</v>
      </c>
      <c r="H63" s="241"/>
      <c r="I63" s="241"/>
    </row>
    <row r="64" spans="1:9" ht="13.9" customHeight="1" x14ac:dyDescent="0.2">
      <c r="A64" s="324" t="s">
        <v>171</v>
      </c>
      <c r="B64" s="296" t="s">
        <v>220</v>
      </c>
      <c r="C64" s="296" t="s">
        <v>220</v>
      </c>
      <c r="D64" s="296" t="s">
        <v>197</v>
      </c>
      <c r="E64" s="296" t="s">
        <v>220</v>
      </c>
      <c r="F64" s="296" t="s">
        <v>220</v>
      </c>
      <c r="G64" s="296" t="s">
        <v>197</v>
      </c>
      <c r="H64" s="241"/>
      <c r="I64" s="241"/>
    </row>
    <row r="65" spans="1:9" ht="13.9" customHeight="1" x14ac:dyDescent="0.2">
      <c r="A65" s="324" t="s">
        <v>68</v>
      </c>
      <c r="B65" s="296">
        <v>66000</v>
      </c>
      <c r="C65" s="296">
        <v>1500</v>
      </c>
      <c r="D65" s="296">
        <v>37000</v>
      </c>
      <c r="E65" s="296">
        <v>66000</v>
      </c>
      <c r="F65" s="296">
        <v>1500</v>
      </c>
      <c r="G65" s="296">
        <v>37000</v>
      </c>
      <c r="H65" s="241"/>
      <c r="I65" s="241"/>
    </row>
    <row r="66" spans="1:9" ht="13.9" customHeight="1" x14ac:dyDescent="0.2">
      <c r="A66" s="324" t="s">
        <v>69</v>
      </c>
      <c r="B66" s="296">
        <v>100000</v>
      </c>
      <c r="C66" s="296">
        <v>3500</v>
      </c>
      <c r="D66" s="296">
        <v>51000</v>
      </c>
      <c r="E66" s="296">
        <v>100000</v>
      </c>
      <c r="F66" s="296">
        <v>3600</v>
      </c>
      <c r="G66" s="296">
        <v>51000</v>
      </c>
      <c r="H66" s="241"/>
      <c r="I66" s="241"/>
    </row>
    <row r="67" spans="1:9" ht="13.9" customHeight="1" x14ac:dyDescent="0.2">
      <c r="A67" s="324" t="s">
        <v>70</v>
      </c>
      <c r="B67" s="296">
        <v>13200</v>
      </c>
      <c r="C67" s="296">
        <v>3800</v>
      </c>
      <c r="D67" s="296">
        <v>4100</v>
      </c>
      <c r="E67" s="296">
        <v>13200</v>
      </c>
      <c r="F67" s="296">
        <v>3900</v>
      </c>
      <c r="G67" s="296">
        <v>4100</v>
      </c>
      <c r="H67" s="241"/>
      <c r="I67" s="241"/>
    </row>
    <row r="68" spans="1:9" ht="13.9" customHeight="1" x14ac:dyDescent="0.2">
      <c r="A68" s="324" t="s">
        <v>172</v>
      </c>
      <c r="B68" s="296">
        <v>25000</v>
      </c>
      <c r="C68" s="296" t="s">
        <v>220</v>
      </c>
      <c r="D68" s="296" t="s">
        <v>220</v>
      </c>
      <c r="E68" s="296">
        <v>25000</v>
      </c>
      <c r="F68" s="296" t="s">
        <v>220</v>
      </c>
      <c r="G68" s="296" t="s">
        <v>220</v>
      </c>
      <c r="H68" s="241"/>
      <c r="I68" s="241"/>
    </row>
    <row r="69" spans="1:9" ht="13.9" customHeight="1" x14ac:dyDescent="0.2">
      <c r="A69" s="324" t="s">
        <v>173</v>
      </c>
      <c r="B69" s="296">
        <v>5800</v>
      </c>
      <c r="C69" s="296">
        <v>3400</v>
      </c>
      <c r="D69" s="296" t="s">
        <v>220</v>
      </c>
      <c r="E69" s="296">
        <v>6000</v>
      </c>
      <c r="F69" s="296">
        <v>3500</v>
      </c>
      <c r="G69" s="296" t="s">
        <v>220</v>
      </c>
      <c r="H69" s="241"/>
      <c r="I69" s="241"/>
    </row>
    <row r="70" spans="1:9" s="242" customFormat="1" ht="13.9" customHeight="1" x14ac:dyDescent="0.2">
      <c r="A70" s="350" t="s">
        <v>174</v>
      </c>
      <c r="B70" s="351">
        <f t="shared" ref="B70:G70" si="6">SUM(B62:B69)</f>
        <v>626900</v>
      </c>
      <c r="C70" s="351">
        <f t="shared" si="6"/>
        <v>12200</v>
      </c>
      <c r="D70" s="351">
        <f t="shared" si="6"/>
        <v>92100</v>
      </c>
      <c r="E70" s="351">
        <f t="shared" si="6"/>
        <v>627100</v>
      </c>
      <c r="F70" s="351">
        <f t="shared" si="6"/>
        <v>12500</v>
      </c>
      <c r="G70" s="351">
        <f t="shared" si="6"/>
        <v>92100</v>
      </c>
      <c r="H70" s="241"/>
      <c r="I70" s="241"/>
    </row>
    <row r="71" spans="1:9" s="242" customFormat="1" ht="13.9" customHeight="1" x14ac:dyDescent="0.2">
      <c r="A71" s="324" t="s">
        <v>280</v>
      </c>
      <c r="B71" s="296">
        <v>400</v>
      </c>
      <c r="C71" s="296">
        <v>134900</v>
      </c>
      <c r="D71" s="296">
        <v>18500</v>
      </c>
      <c r="E71" s="296">
        <v>400</v>
      </c>
      <c r="F71" s="296">
        <v>137900</v>
      </c>
      <c r="G71" s="296">
        <v>18500</v>
      </c>
      <c r="H71" s="241"/>
      <c r="I71" s="241"/>
    </row>
    <row r="72" spans="1:9" s="242" customFormat="1" ht="13.9" customHeight="1" thickBot="1" x14ac:dyDescent="0.25">
      <c r="A72" s="272" t="s">
        <v>71</v>
      </c>
      <c r="B72" s="353">
        <f t="shared" ref="B72:E72" si="7">SUM(B8,B12,B16,B30,B40,B49,B61,B70,B71)</f>
        <v>5150000</v>
      </c>
      <c r="C72" s="353">
        <f>SUM(C8,C12,C16,C30,C40,C49,C61,C70,C71)</f>
        <v>655000</v>
      </c>
      <c r="D72" s="353">
        <f t="shared" si="7"/>
        <v>1725000</v>
      </c>
      <c r="E72" s="353">
        <f t="shared" si="7"/>
        <v>5150000</v>
      </c>
      <c r="F72" s="353">
        <f>SUM(F8,F12,F16,F30,F40,F49,F61,F70,F71)</f>
        <v>670000</v>
      </c>
      <c r="G72" s="353">
        <f>SUM(G8,G12,G16,G30,G40,G49,G61,G70,G71)</f>
        <v>1720000</v>
      </c>
      <c r="H72" s="270"/>
      <c r="I72" s="241"/>
    </row>
    <row r="73" spans="1:9" s="1" customFormat="1" ht="12" customHeight="1" x14ac:dyDescent="0.2">
      <c r="A73" s="592" t="s">
        <v>281</v>
      </c>
      <c r="B73" s="593"/>
      <c r="C73" s="593"/>
      <c r="D73" s="593"/>
      <c r="E73" s="593"/>
      <c r="F73" s="593"/>
      <c r="G73" s="593"/>
      <c r="H73" s="273"/>
      <c r="I73" s="274"/>
    </row>
    <row r="74" spans="1:9" s="1" customFormat="1" ht="12" customHeight="1" x14ac:dyDescent="0.2">
      <c r="A74" s="592" t="s">
        <v>346</v>
      </c>
      <c r="B74" s="592"/>
      <c r="C74" s="592"/>
      <c r="D74" s="448"/>
      <c r="E74" s="448"/>
      <c r="F74" s="448"/>
      <c r="G74" s="448"/>
      <c r="H74" s="274"/>
      <c r="I74" s="274"/>
    </row>
    <row r="75" spans="1:9" s="1" customFormat="1" ht="12" customHeight="1" x14ac:dyDescent="0.2">
      <c r="A75" s="592" t="s">
        <v>286</v>
      </c>
      <c r="B75" s="592"/>
      <c r="C75" s="592"/>
      <c r="D75" s="449"/>
      <c r="E75" s="449"/>
      <c r="F75" s="449"/>
      <c r="G75" s="449"/>
      <c r="H75" s="274"/>
      <c r="I75" s="274"/>
    </row>
    <row r="76" spans="1:9" x14ac:dyDescent="0.2">
      <c r="A76" s="247"/>
      <c r="B76" s="248"/>
      <c r="C76" s="248"/>
      <c r="D76" s="248"/>
      <c r="E76" s="248"/>
      <c r="F76" s="248"/>
      <c r="G76" s="248"/>
      <c r="H76" s="241"/>
      <c r="I76" s="241"/>
    </row>
    <row r="77" spans="1:9" s="244" customFormat="1" x14ac:dyDescent="0.2">
      <c r="A77" s="249"/>
      <c r="B77" s="249"/>
      <c r="C77" s="249"/>
      <c r="D77" s="249"/>
      <c r="E77" s="249"/>
      <c r="F77" s="249"/>
      <c r="G77" s="249"/>
      <c r="H77" s="249"/>
      <c r="I77" s="246"/>
    </row>
    <row r="78" spans="1:9" s="244" customFormat="1" x14ac:dyDescent="0.2">
      <c r="A78" s="249"/>
      <c r="B78" s="249"/>
      <c r="C78" s="249"/>
      <c r="D78" s="249"/>
      <c r="E78" s="249"/>
      <c r="F78" s="249"/>
      <c r="G78" s="249"/>
      <c r="H78" s="249"/>
      <c r="I78" s="246"/>
    </row>
    <row r="79" spans="1:9" s="244" customFormat="1" x14ac:dyDescent="0.2">
      <c r="A79" s="249"/>
      <c r="B79" s="249"/>
      <c r="C79" s="249"/>
      <c r="D79" s="249"/>
      <c r="E79" s="249"/>
      <c r="F79" s="249"/>
      <c r="G79" s="249"/>
      <c r="H79" s="249"/>
      <c r="I79" s="246"/>
    </row>
    <row r="80" spans="1:9" s="244" customFormat="1" x14ac:dyDescent="0.2">
      <c r="A80" s="250"/>
      <c r="B80" s="248"/>
      <c r="C80" s="248"/>
      <c r="D80" s="248"/>
      <c r="E80" s="248"/>
      <c r="F80" s="248"/>
      <c r="G80" s="248"/>
      <c r="H80" s="246"/>
      <c r="I80" s="246"/>
    </row>
    <row r="81" spans="1:9" x14ac:dyDescent="0.2">
      <c r="A81" s="247"/>
      <c r="B81" s="248"/>
      <c r="C81" s="248"/>
      <c r="D81" s="248"/>
      <c r="E81" s="248"/>
      <c r="F81" s="248"/>
      <c r="G81" s="248"/>
      <c r="H81" s="241"/>
      <c r="I81" s="241"/>
    </row>
    <row r="82" spans="1:9" x14ac:dyDescent="0.2">
      <c r="A82" s="247"/>
      <c r="B82" s="248"/>
      <c r="C82" s="248"/>
      <c r="D82" s="248"/>
      <c r="E82" s="248"/>
      <c r="F82" s="248"/>
      <c r="G82" s="248"/>
      <c r="H82" s="241"/>
      <c r="I82" s="241"/>
    </row>
    <row r="83" spans="1:9" x14ac:dyDescent="0.2">
      <c r="A83" s="247"/>
      <c r="B83" s="248"/>
      <c r="C83" s="248"/>
      <c r="D83" s="248"/>
      <c r="E83" s="248"/>
      <c r="F83" s="248"/>
      <c r="G83" s="248"/>
      <c r="H83" s="241"/>
      <c r="I83" s="241"/>
    </row>
    <row r="84" spans="1:9" x14ac:dyDescent="0.2">
      <c r="H84" s="241"/>
      <c r="I84" s="241"/>
    </row>
    <row r="85" spans="1:9" x14ac:dyDescent="0.2">
      <c r="D85" s="252"/>
      <c r="H85" s="241"/>
      <c r="I85" s="241"/>
    </row>
    <row r="86" spans="1:9" x14ac:dyDescent="0.2">
      <c r="D86" s="252"/>
      <c r="H86" s="241"/>
      <c r="I86" s="241"/>
    </row>
    <row r="87" spans="1:9" x14ac:dyDescent="0.2">
      <c r="H87" s="241"/>
      <c r="I87" s="241"/>
    </row>
    <row r="88" spans="1:9" x14ac:dyDescent="0.2">
      <c r="D88" s="252"/>
      <c r="H88" s="241"/>
      <c r="I88" s="241"/>
    </row>
    <row r="89" spans="1:9" x14ac:dyDescent="0.2">
      <c r="G89" s="246"/>
      <c r="H89" s="241"/>
      <c r="I89" s="241"/>
    </row>
    <row r="90" spans="1:9" x14ac:dyDescent="0.2">
      <c r="H90" s="241"/>
      <c r="I90" s="241"/>
    </row>
    <row r="91" spans="1:9" x14ac:dyDescent="0.2">
      <c r="H91" s="241"/>
      <c r="I91" s="241"/>
    </row>
    <row r="92" spans="1:9" x14ac:dyDescent="0.2">
      <c r="H92" s="241"/>
      <c r="I92" s="241"/>
    </row>
    <row r="93" spans="1:9" x14ac:dyDescent="0.2">
      <c r="H93" s="241"/>
      <c r="I93" s="241"/>
    </row>
    <row r="94" spans="1:9" x14ac:dyDescent="0.2">
      <c r="H94" s="241"/>
      <c r="I94" s="241"/>
    </row>
    <row r="95" spans="1:9" x14ac:dyDescent="0.2">
      <c r="D95" s="252"/>
      <c r="H95" s="241"/>
      <c r="I95" s="241"/>
    </row>
    <row r="96" spans="1:9" x14ac:dyDescent="0.2">
      <c r="D96" s="252"/>
      <c r="H96" s="241"/>
      <c r="I96" s="241"/>
    </row>
    <row r="97" spans="4:9" x14ac:dyDescent="0.2">
      <c r="D97" s="252"/>
      <c r="H97" s="241"/>
      <c r="I97" s="241"/>
    </row>
    <row r="98" spans="4:9" x14ac:dyDescent="0.2">
      <c r="H98" s="241"/>
      <c r="I98" s="241"/>
    </row>
    <row r="99" spans="4:9" x14ac:dyDescent="0.2">
      <c r="D99" s="252"/>
      <c r="H99" s="241"/>
      <c r="I99" s="241"/>
    </row>
    <row r="100" spans="4:9" x14ac:dyDescent="0.2">
      <c r="H100" s="241"/>
      <c r="I100" s="241"/>
    </row>
    <row r="101" spans="4:9" x14ac:dyDescent="0.2">
      <c r="H101" s="241"/>
      <c r="I101" s="241"/>
    </row>
    <row r="106" spans="4:9" x14ac:dyDescent="0.2">
      <c r="D106" s="252"/>
    </row>
    <row r="107" spans="4:9" x14ac:dyDescent="0.2">
      <c r="D107" s="252"/>
    </row>
    <row r="108" spans="4:9" x14ac:dyDescent="0.2">
      <c r="D108" s="252"/>
    </row>
    <row r="110" spans="4:9" x14ac:dyDescent="0.2">
      <c r="D110" s="252"/>
    </row>
    <row r="117" spans="4:4" x14ac:dyDescent="0.2">
      <c r="D117" s="252"/>
    </row>
    <row r="118" spans="4:4" x14ac:dyDescent="0.2">
      <c r="D118" s="252"/>
    </row>
    <row r="119" spans="4:4" x14ac:dyDescent="0.2">
      <c r="D119" s="252"/>
    </row>
    <row r="121" spans="4:4" x14ac:dyDescent="0.2">
      <c r="D121" s="252"/>
    </row>
    <row r="128" spans="4:4" x14ac:dyDescent="0.2">
      <c r="D128" s="252"/>
    </row>
    <row r="129" spans="4:4" x14ac:dyDescent="0.2">
      <c r="D129" s="252"/>
    </row>
    <row r="130" spans="4:4" x14ac:dyDescent="0.2">
      <c r="D130" s="252"/>
    </row>
    <row r="132" spans="4:4" x14ac:dyDescent="0.2">
      <c r="D132" s="252"/>
    </row>
    <row r="139" spans="4:4" x14ac:dyDescent="0.2">
      <c r="D139" s="252"/>
    </row>
    <row r="140" spans="4:4" x14ac:dyDescent="0.2">
      <c r="D140" s="252"/>
    </row>
    <row r="141" spans="4:4" x14ac:dyDescent="0.2">
      <c r="D141" s="252"/>
    </row>
    <row r="143" spans="4:4" x14ac:dyDescent="0.2">
      <c r="D143" s="252"/>
    </row>
    <row r="150" spans="4:4" x14ac:dyDescent="0.2">
      <c r="D150" s="252"/>
    </row>
    <row r="151" spans="4:4" x14ac:dyDescent="0.2">
      <c r="D151" s="252"/>
    </row>
    <row r="152" spans="4:4" x14ac:dyDescent="0.2">
      <c r="D152" s="252"/>
    </row>
    <row r="154" spans="4:4" x14ac:dyDescent="0.2">
      <c r="D154" s="252"/>
    </row>
    <row r="161" spans="4:4" x14ac:dyDescent="0.2">
      <c r="D161" s="252"/>
    </row>
    <row r="162" spans="4:4" x14ac:dyDescent="0.2">
      <c r="D162" s="252"/>
    </row>
    <row r="163" spans="4:4" x14ac:dyDescent="0.2">
      <c r="D163" s="252"/>
    </row>
    <row r="165" spans="4:4" x14ac:dyDescent="0.2">
      <c r="D165" s="252"/>
    </row>
    <row r="172" spans="4:4" x14ac:dyDescent="0.2">
      <c r="D172" s="252"/>
    </row>
    <row r="173" spans="4:4" x14ac:dyDescent="0.2">
      <c r="D173" s="252"/>
    </row>
    <row r="174" spans="4:4" x14ac:dyDescent="0.2">
      <c r="D174" s="252"/>
    </row>
    <row r="176" spans="4:4" x14ac:dyDescent="0.2">
      <c r="D176" s="252"/>
    </row>
    <row r="183" spans="4:4" x14ac:dyDescent="0.2">
      <c r="D183" s="252"/>
    </row>
    <row r="184" spans="4:4" x14ac:dyDescent="0.2">
      <c r="D184" s="252"/>
    </row>
    <row r="185" spans="4:4" x14ac:dyDescent="0.2">
      <c r="D185" s="252"/>
    </row>
    <row r="187" spans="4:4" x14ac:dyDescent="0.2">
      <c r="D187" s="252"/>
    </row>
    <row r="194" spans="4:4" x14ac:dyDescent="0.2">
      <c r="D194" s="252"/>
    </row>
    <row r="195" spans="4:4" x14ac:dyDescent="0.2">
      <c r="D195" s="252"/>
    </row>
    <row r="196" spans="4:4" x14ac:dyDescent="0.2">
      <c r="D196" s="252"/>
    </row>
    <row r="198" spans="4:4" x14ac:dyDescent="0.2">
      <c r="D198" s="252"/>
    </row>
    <row r="205" spans="4:4" x14ac:dyDescent="0.2">
      <c r="D205" s="252"/>
    </row>
    <row r="206" spans="4:4" x14ac:dyDescent="0.2">
      <c r="D206" s="252"/>
    </row>
    <row r="207" spans="4:4" x14ac:dyDescent="0.2">
      <c r="D207" s="252"/>
    </row>
    <row r="209" spans="4:4" x14ac:dyDescent="0.2">
      <c r="D209" s="252"/>
    </row>
    <row r="216" spans="4:4" x14ac:dyDescent="0.2">
      <c r="D216" s="252"/>
    </row>
    <row r="217" spans="4:4" x14ac:dyDescent="0.2">
      <c r="D217" s="252"/>
    </row>
    <row r="218" spans="4:4" x14ac:dyDescent="0.2">
      <c r="D218" s="252"/>
    </row>
    <row r="220" spans="4:4" x14ac:dyDescent="0.2">
      <c r="D220" s="252"/>
    </row>
    <row r="226" spans="1:8" x14ac:dyDescent="0.2">
      <c r="A226" s="253"/>
      <c r="B226" s="254"/>
      <c r="C226" s="254"/>
      <c r="D226" s="254"/>
      <c r="E226" s="254"/>
      <c r="F226" s="254"/>
      <c r="G226" s="254"/>
      <c r="H226" s="255"/>
    </row>
    <row r="227" spans="1:8" x14ac:dyDescent="0.2">
      <c r="A227" s="253"/>
      <c r="B227" s="254"/>
      <c r="C227" s="254"/>
      <c r="D227" s="254"/>
      <c r="E227" s="254"/>
      <c r="F227" s="254"/>
      <c r="G227" s="254"/>
      <c r="H227" s="255"/>
    </row>
    <row r="228" spans="1:8" x14ac:dyDescent="0.2">
      <c r="A228" s="253"/>
      <c r="B228" s="254"/>
      <c r="C228" s="254"/>
      <c r="D228" s="254"/>
      <c r="E228" s="254"/>
      <c r="F228" s="254"/>
      <c r="G228" s="254"/>
      <c r="H228" s="255"/>
    </row>
    <row r="229" spans="1:8" x14ac:dyDescent="0.2">
      <c r="A229" s="253"/>
      <c r="B229" s="254"/>
      <c r="C229" s="254"/>
      <c r="D229" s="254"/>
      <c r="E229" s="254"/>
      <c r="F229" s="254"/>
      <c r="G229" s="254"/>
      <c r="H229" s="255"/>
    </row>
    <row r="230" spans="1:8" x14ac:dyDescent="0.2">
      <c r="A230" s="253"/>
      <c r="B230" s="254"/>
      <c r="C230" s="254"/>
      <c r="D230" s="254"/>
      <c r="E230" s="254"/>
      <c r="F230" s="254"/>
      <c r="G230" s="254"/>
      <c r="H230" s="255"/>
    </row>
    <row r="231" spans="1:8" x14ac:dyDescent="0.2">
      <c r="A231" s="253"/>
      <c r="B231" s="254"/>
      <c r="C231" s="254"/>
      <c r="D231" s="254"/>
      <c r="E231" s="254"/>
      <c r="F231" s="254"/>
      <c r="G231" s="254"/>
      <c r="H231" s="255"/>
    </row>
    <row r="232" spans="1:8" x14ac:dyDescent="0.2">
      <c r="A232" s="253"/>
      <c r="B232" s="254"/>
      <c r="C232" s="254"/>
      <c r="D232" s="254"/>
      <c r="E232" s="254"/>
      <c r="F232" s="254"/>
      <c r="G232" s="254"/>
      <c r="H232" s="255"/>
    </row>
    <row r="233" spans="1:8" x14ac:dyDescent="0.2">
      <c r="A233" s="253"/>
      <c r="B233" s="254"/>
      <c r="C233" s="254"/>
      <c r="D233" s="254"/>
      <c r="E233" s="254"/>
      <c r="F233" s="254"/>
      <c r="G233" s="254"/>
      <c r="H233" s="255"/>
    </row>
  </sheetData>
  <mergeCells count="8">
    <mergeCell ref="A75:C75"/>
    <mergeCell ref="A74:C74"/>
    <mergeCell ref="A1:G1"/>
    <mergeCell ref="A73:G73"/>
    <mergeCell ref="B2:D2"/>
    <mergeCell ref="E2:G2"/>
    <mergeCell ref="B4:G4"/>
    <mergeCell ref="A2:A4"/>
  </mergeCells>
  <phoneticPr fontId="4" type="noConversion"/>
  <printOptions horizontalCentered="1"/>
  <pageMargins left="0.5" right="0.5" top="0.5" bottom="0.25" header="0.5" footer="0.5"/>
  <pageSetup firstPageNumber="79" fitToHeight="0" orientation="portrait" useFirstPageNumber="1" r:id="rId1"/>
  <headerFooter alignWithMargins="0"/>
  <rowBreaks count="1" manualBreakCount="1">
    <brk id="49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66FFCC"/>
    <pageSetUpPr fitToPage="1"/>
  </sheetPr>
  <dimension ref="A1:O47"/>
  <sheetViews>
    <sheetView tabSelected="1" zoomScale="115" zoomScaleNormal="115" zoomScaleSheetLayoutView="110" workbookViewId="0">
      <selection sqref="A1:I1"/>
    </sheetView>
  </sheetViews>
  <sheetFormatPr defaultColWidth="16.5703125" defaultRowHeight="12.75" x14ac:dyDescent="0.2"/>
  <cols>
    <col min="1" max="1" width="26" style="17" customWidth="1"/>
    <col min="2" max="8" width="9.5703125" style="122" customWidth="1"/>
    <col min="9" max="9" width="9.5703125" style="83" customWidth="1"/>
    <col min="10" max="10" width="8" bestFit="1" customWidth="1"/>
    <col min="11" max="11" width="2.7109375" style="83" bestFit="1" customWidth="1"/>
    <col min="12" max="16384" width="16.5703125" style="83"/>
  </cols>
  <sheetData>
    <row r="1" spans="1:15" s="84" customFormat="1" ht="16.5" customHeight="1" x14ac:dyDescent="0.2">
      <c r="A1" s="514" t="s">
        <v>347</v>
      </c>
      <c r="B1" s="514"/>
      <c r="C1" s="514"/>
      <c r="D1" s="514"/>
      <c r="E1" s="514"/>
      <c r="F1" s="514"/>
      <c r="G1" s="514"/>
      <c r="H1" s="514"/>
      <c r="I1" s="514"/>
      <c r="J1"/>
      <c r="K1" s="99"/>
      <c r="L1" s="83"/>
      <c r="M1" s="407" t="s">
        <v>314</v>
      </c>
    </row>
    <row r="2" spans="1:15" ht="15" customHeight="1" x14ac:dyDescent="0.2">
      <c r="A2" s="511" t="s">
        <v>72</v>
      </c>
      <c r="B2" s="316">
        <v>2013</v>
      </c>
      <c r="C2" s="316">
        <v>2014</v>
      </c>
      <c r="D2" s="316">
        <v>2015</v>
      </c>
      <c r="E2" s="316">
        <v>2016</v>
      </c>
      <c r="F2" s="316">
        <v>2017</v>
      </c>
      <c r="G2" s="236">
        <v>2018</v>
      </c>
      <c r="H2" s="89">
        <v>2019</v>
      </c>
      <c r="I2" s="89" t="s">
        <v>295</v>
      </c>
      <c r="K2" s="99"/>
      <c r="L2" s="99"/>
    </row>
    <row r="3" spans="1:15" x14ac:dyDescent="0.2">
      <c r="A3" s="511"/>
      <c r="B3" s="516" t="s">
        <v>3</v>
      </c>
      <c r="C3" s="516"/>
      <c r="D3" s="516"/>
      <c r="E3" s="516"/>
      <c r="F3" s="516"/>
      <c r="G3" s="516"/>
      <c r="H3" s="516"/>
      <c r="I3" s="516"/>
    </row>
    <row r="4" spans="1:15" ht="13.5" customHeight="1" x14ac:dyDescent="0.2">
      <c r="A4" s="213" t="s">
        <v>73</v>
      </c>
      <c r="B4" s="23">
        <v>634397</v>
      </c>
      <c r="C4" s="23">
        <v>612658</v>
      </c>
      <c r="D4" s="290">
        <v>580551</v>
      </c>
      <c r="E4" s="290">
        <v>563065</v>
      </c>
      <c r="F4" s="290">
        <v>534378</v>
      </c>
      <c r="G4" s="291">
        <v>578624</v>
      </c>
      <c r="H4" s="292">
        <v>595063</v>
      </c>
      <c r="I4" s="292">
        <v>667730</v>
      </c>
      <c r="J4" t="s">
        <v>318</v>
      </c>
    </row>
    <row r="5" spans="1:15" ht="13.5" customHeight="1" x14ac:dyDescent="0.2">
      <c r="A5" s="121"/>
      <c r="B5" s="293"/>
      <c r="C5" s="293"/>
      <c r="D5" s="294"/>
      <c r="E5" s="294"/>
      <c r="F5" s="294"/>
      <c r="G5" s="295"/>
      <c r="H5" s="295"/>
      <c r="I5" s="295"/>
      <c r="J5" s="93"/>
    </row>
    <row r="6" spans="1:15" ht="13.5" customHeight="1" x14ac:dyDescent="0.2">
      <c r="A6" s="139" t="s">
        <v>217</v>
      </c>
      <c r="B6" s="297">
        <v>2312895</v>
      </c>
      <c r="C6" s="297">
        <v>2444260</v>
      </c>
      <c r="D6" s="72">
        <v>2435632</v>
      </c>
      <c r="E6" s="298">
        <v>2514861</v>
      </c>
      <c r="F6" s="298">
        <v>2513336</v>
      </c>
      <c r="G6" s="298">
        <v>2543368</v>
      </c>
      <c r="H6" s="298">
        <v>2542827</v>
      </c>
      <c r="I6" s="298">
        <v>2434870</v>
      </c>
      <c r="J6" s="87" t="s">
        <v>318</v>
      </c>
      <c r="K6" s="90"/>
      <c r="L6" s="88">
        <f>I8+I9+I11+I12+I13+I14</f>
        <v>2434870</v>
      </c>
    </row>
    <row r="7" spans="1:15" ht="13.5" customHeight="1" x14ac:dyDescent="0.2">
      <c r="A7" s="138" t="s">
        <v>218</v>
      </c>
      <c r="B7" s="297">
        <v>616966</v>
      </c>
      <c r="C7" s="297">
        <v>647081</v>
      </c>
      <c r="D7" s="72">
        <v>652773</v>
      </c>
      <c r="E7" s="72">
        <v>649604</v>
      </c>
      <c r="F7" s="72">
        <v>632677</v>
      </c>
      <c r="G7" s="298">
        <v>630164</v>
      </c>
      <c r="H7" s="298">
        <v>596433</v>
      </c>
      <c r="I7" s="298">
        <v>581127</v>
      </c>
      <c r="K7" s="90"/>
      <c r="L7" s="88"/>
    </row>
    <row r="8" spans="1:15" ht="13.5" customHeight="1" x14ac:dyDescent="0.2">
      <c r="A8" s="140" t="s">
        <v>74</v>
      </c>
      <c r="B8" s="297">
        <v>350845</v>
      </c>
      <c r="C8" s="297">
        <v>375839</v>
      </c>
      <c r="D8" s="72">
        <v>359292</v>
      </c>
      <c r="E8" s="72">
        <v>344063</v>
      </c>
      <c r="F8" s="72">
        <v>355518</v>
      </c>
      <c r="G8" s="298">
        <v>334647</v>
      </c>
      <c r="H8" s="298">
        <v>309173</v>
      </c>
      <c r="I8" s="298">
        <v>294770</v>
      </c>
      <c r="K8" s="90"/>
      <c r="L8" s="87"/>
      <c r="M8" s="87"/>
    </row>
    <row r="9" spans="1:15" ht="13.5" customHeight="1" x14ac:dyDescent="0.2">
      <c r="A9" s="140" t="s">
        <v>75</v>
      </c>
      <c r="B9" s="297">
        <v>266121</v>
      </c>
      <c r="C9" s="297">
        <v>271242</v>
      </c>
      <c r="D9" s="72">
        <v>293481</v>
      </c>
      <c r="E9" s="72">
        <f>E7-E8</f>
        <v>305541</v>
      </c>
      <c r="F9" s="72">
        <v>277159</v>
      </c>
      <c r="G9" s="298">
        <v>295517</v>
      </c>
      <c r="H9" s="298">
        <v>287260</v>
      </c>
      <c r="I9" s="298">
        <v>286357</v>
      </c>
      <c r="K9" s="99"/>
      <c r="L9" s="123"/>
      <c r="M9" s="93"/>
    </row>
    <row r="10" spans="1:15" ht="13.5" customHeight="1" x14ac:dyDescent="0.2">
      <c r="A10" s="138" t="s">
        <v>76</v>
      </c>
      <c r="B10" s="297">
        <v>1459153</v>
      </c>
      <c r="C10" s="297">
        <v>1561629</v>
      </c>
      <c r="D10" s="72">
        <v>1563907</v>
      </c>
      <c r="E10" s="72">
        <v>1632080</v>
      </c>
      <c r="F10" s="72">
        <v>1616480</v>
      </c>
      <c r="G10" s="298">
        <v>1648851</v>
      </c>
      <c r="H10" s="298">
        <v>1697560</v>
      </c>
      <c r="I10" s="298">
        <v>1603274</v>
      </c>
      <c r="K10" s="93"/>
      <c r="L10" s="93"/>
      <c r="M10" s="88"/>
    </row>
    <row r="11" spans="1:15" ht="13.5" customHeight="1" x14ac:dyDescent="0.2">
      <c r="A11" s="140" t="s">
        <v>77</v>
      </c>
      <c r="B11" s="297">
        <v>1341134</v>
      </c>
      <c r="C11" s="297">
        <v>1441803</v>
      </c>
      <c r="D11" s="72">
        <v>1426822</v>
      </c>
      <c r="E11" s="72">
        <v>1491615</v>
      </c>
      <c r="F11" s="72">
        <v>1471960</v>
      </c>
      <c r="G11" s="298">
        <v>1503572</v>
      </c>
      <c r="H11" s="298">
        <v>1566228</v>
      </c>
      <c r="I11" s="298">
        <v>1487912</v>
      </c>
      <c r="J11" s="99" t="s">
        <v>253</v>
      </c>
      <c r="K11" s="90"/>
      <c r="L11" s="410"/>
      <c r="M11" s="88"/>
    </row>
    <row r="12" spans="1:15" ht="13.5" customHeight="1" x14ac:dyDescent="0.2">
      <c r="A12" s="401" t="s">
        <v>78</v>
      </c>
      <c r="B12" s="297">
        <v>118019</v>
      </c>
      <c r="C12" s="72">
        <f>C10-C11</f>
        <v>119826</v>
      </c>
      <c r="D12" s="72">
        <f>D10-D11</f>
        <v>137085</v>
      </c>
      <c r="E12" s="72">
        <f>E10-E11</f>
        <v>140465</v>
      </c>
      <c r="F12" s="72">
        <v>144520</v>
      </c>
      <c r="G12" s="72">
        <f>G10-G11</f>
        <v>145279</v>
      </c>
      <c r="H12" s="72">
        <f>H10-H11</f>
        <v>131332</v>
      </c>
      <c r="I12" s="72">
        <f>I10-I11</f>
        <v>115362</v>
      </c>
      <c r="J12" s="99" t="s">
        <v>253</v>
      </c>
      <c r="K12" s="93"/>
      <c r="L12" s="408"/>
      <c r="M12" s="93"/>
      <c r="N12" s="93"/>
    </row>
    <row r="13" spans="1:15" ht="13.5" customHeight="1" x14ac:dyDescent="0.2">
      <c r="A13" s="138" t="s">
        <v>79</v>
      </c>
      <c r="B13" s="297">
        <v>121383</v>
      </c>
      <c r="C13" s="297">
        <v>130513</v>
      </c>
      <c r="D13" s="72">
        <v>121808</v>
      </c>
      <c r="E13" s="72">
        <v>125057</v>
      </c>
      <c r="F13" s="72">
        <v>135898</v>
      </c>
      <c r="G13" s="298">
        <v>144524</v>
      </c>
      <c r="H13" s="298">
        <v>144148</v>
      </c>
      <c r="I13" s="298">
        <v>156450</v>
      </c>
      <c r="K13" s="90"/>
      <c r="L13" s="410"/>
      <c r="M13" s="88"/>
      <c r="N13" s="88"/>
      <c r="O13" s="88"/>
    </row>
    <row r="14" spans="1:15" ht="13.5" customHeight="1" x14ac:dyDescent="0.2">
      <c r="A14" s="402" t="s">
        <v>196</v>
      </c>
      <c r="B14" s="297">
        <v>115393</v>
      </c>
      <c r="C14" s="297">
        <v>105037</v>
      </c>
      <c r="D14" s="72">
        <v>97144</v>
      </c>
      <c r="E14" s="72">
        <v>108102</v>
      </c>
      <c r="F14" s="72">
        <v>128281</v>
      </c>
      <c r="G14" s="298">
        <f>(G6-(G7+G10+G13))</f>
        <v>119829</v>
      </c>
      <c r="H14" s="298">
        <f>(H6-(H7+H10+H13))</f>
        <v>104686</v>
      </c>
      <c r="I14" s="298">
        <f>(I6-(I7+I10+I13))</f>
        <v>94019</v>
      </c>
      <c r="J14" s="88"/>
      <c r="K14" s="93"/>
      <c r="L14" s="93"/>
      <c r="M14" s="93"/>
    </row>
    <row r="15" spans="1:15" ht="13.5" customHeight="1" x14ac:dyDescent="0.2">
      <c r="A15" s="121"/>
      <c r="B15" s="293"/>
      <c r="C15" s="293"/>
      <c r="D15" s="294"/>
      <c r="E15" s="294"/>
      <c r="F15" s="294"/>
      <c r="G15" s="299"/>
      <c r="H15" s="299"/>
      <c r="I15" s="299"/>
    </row>
    <row r="16" spans="1:15" ht="13.5" customHeight="1" x14ac:dyDescent="0.2">
      <c r="A16" s="121" t="s">
        <v>193</v>
      </c>
      <c r="B16" s="297">
        <v>185664</v>
      </c>
      <c r="C16" s="297">
        <v>184448</v>
      </c>
      <c r="D16" s="72">
        <v>199779</v>
      </c>
      <c r="E16" s="72">
        <v>199295</v>
      </c>
      <c r="F16" s="72">
        <v>195279</v>
      </c>
      <c r="G16" s="298">
        <v>192729</v>
      </c>
      <c r="H16" s="298">
        <v>175763</v>
      </c>
      <c r="I16" s="298">
        <v>172069</v>
      </c>
    </row>
    <row r="17" spans="1:12" ht="13.5" customHeight="1" x14ac:dyDescent="0.2">
      <c r="A17" s="121"/>
      <c r="B17" s="301"/>
      <c r="C17" s="301"/>
      <c r="D17" s="294"/>
      <c r="E17" s="294"/>
      <c r="F17" s="294"/>
      <c r="G17" s="299"/>
      <c r="H17" s="299"/>
      <c r="I17" s="299"/>
    </row>
    <row r="18" spans="1:12" ht="13.5" customHeight="1" x14ac:dyDescent="0.2">
      <c r="A18" s="121" t="s">
        <v>80</v>
      </c>
      <c r="B18" s="300">
        <v>8</v>
      </c>
      <c r="C18" s="300">
        <v>8</v>
      </c>
      <c r="D18" s="302">
        <v>456665</v>
      </c>
      <c r="E18" s="302">
        <v>394899</v>
      </c>
      <c r="F18" s="302">
        <v>442423</v>
      </c>
      <c r="G18" s="303">
        <v>415150</v>
      </c>
      <c r="H18" s="303">
        <v>373760</v>
      </c>
      <c r="I18" s="303">
        <v>354906</v>
      </c>
    </row>
    <row r="19" spans="1:12" ht="13.5" customHeight="1" x14ac:dyDescent="0.2">
      <c r="A19" s="121"/>
      <c r="B19" s="301"/>
      <c r="C19" s="293"/>
      <c r="D19" s="294"/>
      <c r="E19" s="294"/>
      <c r="F19" s="294"/>
      <c r="G19" s="299"/>
      <c r="H19" s="299"/>
      <c r="I19" s="299"/>
    </row>
    <row r="20" spans="1:12" ht="13.5" customHeight="1" x14ac:dyDescent="0.2">
      <c r="A20" s="43" t="s">
        <v>81</v>
      </c>
      <c r="B20" s="297">
        <v>583106</v>
      </c>
      <c r="C20" s="297">
        <v>719044</v>
      </c>
      <c r="D20" s="72">
        <v>702164</v>
      </c>
      <c r="E20" s="72">
        <v>567197</v>
      </c>
      <c r="F20" s="72">
        <v>562017</v>
      </c>
      <c r="G20" s="298">
        <v>587059</v>
      </c>
      <c r="H20" s="298">
        <v>661497</v>
      </c>
      <c r="I20" s="298">
        <v>770545</v>
      </c>
      <c r="L20" s="410"/>
    </row>
    <row r="21" spans="1:12" ht="13.5" customHeight="1" x14ac:dyDescent="0.2">
      <c r="A21" s="121"/>
      <c r="B21" s="301"/>
      <c r="C21" s="293"/>
      <c r="D21" s="294"/>
      <c r="E21" s="294"/>
      <c r="F21" s="294"/>
      <c r="G21" s="299"/>
      <c r="H21" s="299"/>
      <c r="I21" s="299"/>
    </row>
    <row r="22" spans="1:12" ht="13.5" customHeight="1" x14ac:dyDescent="0.2">
      <c r="A22" s="121" t="s">
        <v>82</v>
      </c>
      <c r="B22" s="297">
        <v>593910</v>
      </c>
      <c r="C22" s="297">
        <v>607245</v>
      </c>
      <c r="D22" s="72">
        <v>497946</v>
      </c>
      <c r="E22" s="72">
        <v>424688</v>
      </c>
      <c r="F22" s="72">
        <v>308168</v>
      </c>
      <c r="G22" s="298">
        <v>289208</v>
      </c>
      <c r="H22" s="298">
        <v>250251</v>
      </c>
      <c r="I22" s="298">
        <v>171370</v>
      </c>
    </row>
    <row r="23" spans="1:12" ht="13.5" customHeight="1" x14ac:dyDescent="0.2">
      <c r="A23" s="121"/>
      <c r="B23" s="44"/>
      <c r="C23" s="44"/>
      <c r="D23" s="294"/>
      <c r="E23" s="294"/>
      <c r="F23" s="294"/>
      <c r="G23" s="299"/>
      <c r="H23" s="299"/>
      <c r="I23" s="299"/>
    </row>
    <row r="24" spans="1:12" ht="13.5" customHeight="1" x14ac:dyDescent="0.2">
      <c r="A24" s="121" t="s">
        <v>192</v>
      </c>
      <c r="B24" s="297">
        <v>54601</v>
      </c>
      <c r="C24" s="297">
        <v>52431</v>
      </c>
      <c r="D24" s="72">
        <v>47074</v>
      </c>
      <c r="E24" s="72">
        <v>49415</v>
      </c>
      <c r="F24" s="72">
        <v>46944</v>
      </c>
      <c r="G24" s="298">
        <v>52820</v>
      </c>
      <c r="H24" s="298">
        <v>57347</v>
      </c>
      <c r="I24" s="298">
        <v>57735</v>
      </c>
    </row>
    <row r="25" spans="1:12" ht="13.5" customHeight="1" x14ac:dyDescent="0.2">
      <c r="A25" s="121"/>
      <c r="B25" s="44"/>
      <c r="C25" s="44"/>
      <c r="D25" s="304"/>
      <c r="E25" s="304"/>
      <c r="F25" s="304"/>
      <c r="G25" s="299"/>
      <c r="H25" s="299"/>
      <c r="I25" s="299"/>
    </row>
    <row r="26" spans="1:12" ht="13.5" customHeight="1" x14ac:dyDescent="0.2">
      <c r="A26" s="121" t="s">
        <v>348</v>
      </c>
      <c r="B26" s="305">
        <v>127508</v>
      </c>
      <c r="C26" s="305">
        <v>129002</v>
      </c>
      <c r="D26" s="72">
        <v>126095</v>
      </c>
      <c r="E26" s="72">
        <v>118087</v>
      </c>
      <c r="F26" s="72">
        <v>73643</v>
      </c>
      <c r="G26" s="298">
        <v>73877</v>
      </c>
      <c r="H26" s="298">
        <v>63960</v>
      </c>
      <c r="I26" s="298">
        <v>71194</v>
      </c>
    </row>
    <row r="27" spans="1:12" ht="13.5" customHeight="1" x14ac:dyDescent="0.2">
      <c r="A27" s="121"/>
      <c r="B27" s="306"/>
      <c r="C27" s="306"/>
      <c r="D27" s="294"/>
      <c r="E27" s="294"/>
      <c r="F27" s="294"/>
      <c r="G27" s="299"/>
      <c r="H27" s="299"/>
      <c r="I27" s="299"/>
    </row>
    <row r="28" spans="1:12" ht="13.5" customHeight="1" x14ac:dyDescent="0.2">
      <c r="A28" s="121" t="s">
        <v>349</v>
      </c>
      <c r="B28" s="97">
        <v>25012</v>
      </c>
      <c r="C28" s="97">
        <v>23974</v>
      </c>
      <c r="D28" s="72">
        <v>24324</v>
      </c>
      <c r="E28" s="72">
        <v>25674</v>
      </c>
      <c r="F28" s="72">
        <v>25272</v>
      </c>
      <c r="G28" s="277">
        <v>39231</v>
      </c>
      <c r="H28" s="277">
        <v>39836</v>
      </c>
      <c r="I28" s="277">
        <v>42667</v>
      </c>
    </row>
    <row r="29" spans="1:12" ht="13.5" customHeight="1" x14ac:dyDescent="0.2">
      <c r="A29" s="138" t="s">
        <v>83</v>
      </c>
      <c r="B29" s="307">
        <v>8</v>
      </c>
      <c r="C29" s="307">
        <v>8</v>
      </c>
      <c r="D29" s="307">
        <v>8</v>
      </c>
      <c r="E29" s="307">
        <v>8</v>
      </c>
      <c r="F29" s="307">
        <v>8</v>
      </c>
      <c r="G29" s="307">
        <v>8</v>
      </c>
      <c r="H29" s="307">
        <v>8</v>
      </c>
      <c r="I29" s="307">
        <v>8</v>
      </c>
    </row>
    <row r="30" spans="1:12" ht="13.5" customHeight="1" x14ac:dyDescent="0.2">
      <c r="A30" s="138" t="s">
        <v>84</v>
      </c>
      <c r="B30" s="307">
        <v>8</v>
      </c>
      <c r="C30" s="307">
        <v>8</v>
      </c>
      <c r="D30" s="307">
        <v>8</v>
      </c>
      <c r="E30" s="307">
        <v>8</v>
      </c>
      <c r="F30" s="307">
        <v>8</v>
      </c>
      <c r="G30" s="307">
        <v>8</v>
      </c>
      <c r="H30" s="307">
        <v>8</v>
      </c>
      <c r="I30" s="307">
        <v>8</v>
      </c>
    </row>
    <row r="31" spans="1:12" ht="13.5" customHeight="1" x14ac:dyDescent="0.2">
      <c r="A31" s="121"/>
      <c r="B31" s="308"/>
      <c r="C31" s="308"/>
      <c r="D31" s="308"/>
      <c r="E31" s="308"/>
      <c r="F31" s="308"/>
      <c r="G31" s="309"/>
      <c r="H31" s="309"/>
      <c r="I31" s="309"/>
    </row>
    <row r="32" spans="1:12" ht="13.5" customHeight="1" x14ac:dyDescent="0.2">
      <c r="A32" s="121" t="s">
        <v>351</v>
      </c>
      <c r="B32" s="307">
        <v>8</v>
      </c>
      <c r="C32" s="307">
        <v>8</v>
      </c>
      <c r="D32" s="307">
        <v>8</v>
      </c>
      <c r="E32" s="307">
        <v>8</v>
      </c>
      <c r="F32" s="307">
        <v>8</v>
      </c>
      <c r="G32" s="307">
        <v>8</v>
      </c>
      <c r="H32" s="307">
        <v>8</v>
      </c>
      <c r="I32" s="307">
        <v>8</v>
      </c>
    </row>
    <row r="33" spans="1:10" ht="13.5" customHeight="1" thickBot="1" x14ac:dyDescent="0.25">
      <c r="A33" s="124" t="s">
        <v>350</v>
      </c>
      <c r="B33" s="310">
        <v>8</v>
      </c>
      <c r="C33" s="310">
        <v>8</v>
      </c>
      <c r="D33" s="310">
        <v>8</v>
      </c>
      <c r="E33" s="310">
        <v>8</v>
      </c>
      <c r="F33" s="310">
        <v>8</v>
      </c>
      <c r="G33" s="310">
        <v>8</v>
      </c>
      <c r="H33" s="310">
        <v>8</v>
      </c>
      <c r="I33" s="310">
        <v>8</v>
      </c>
    </row>
    <row r="34" spans="1:10" s="259" customFormat="1" ht="12" customHeight="1" x14ac:dyDescent="0.2">
      <c r="A34" s="515" t="s">
        <v>356</v>
      </c>
      <c r="B34" s="515"/>
      <c r="C34" s="515"/>
      <c r="D34" s="515"/>
      <c r="E34" s="515"/>
      <c r="F34" s="258"/>
      <c r="G34" s="513"/>
      <c r="H34" s="513"/>
      <c r="J34" s="260"/>
    </row>
    <row r="35" spans="1:10" s="259" customFormat="1" ht="12" customHeight="1" x14ac:dyDescent="0.2">
      <c r="A35" s="510" t="s">
        <v>355</v>
      </c>
      <c r="B35" s="510"/>
      <c r="C35" s="510"/>
      <c r="D35" s="510"/>
      <c r="E35" s="510"/>
      <c r="F35" s="258"/>
      <c r="G35" s="512"/>
      <c r="H35" s="512"/>
      <c r="J35" s="260"/>
    </row>
    <row r="36" spans="1:10" s="259" customFormat="1" ht="12" customHeight="1" x14ac:dyDescent="0.2">
      <c r="A36" s="510" t="s">
        <v>354</v>
      </c>
      <c r="B36" s="510"/>
      <c r="C36" s="510"/>
      <c r="D36" s="510"/>
      <c r="E36" s="510"/>
      <c r="F36" s="258"/>
      <c r="G36" s="512"/>
      <c r="H36" s="512"/>
      <c r="J36" s="260"/>
    </row>
    <row r="37" spans="1:10" s="259" customFormat="1" ht="12" customHeight="1" x14ac:dyDescent="0.2">
      <c r="A37" s="510" t="s">
        <v>353</v>
      </c>
      <c r="B37" s="510"/>
      <c r="C37" s="510"/>
      <c r="D37" s="510"/>
      <c r="E37" s="510"/>
      <c r="F37" s="258"/>
      <c r="G37" s="512"/>
      <c r="H37" s="512"/>
      <c r="J37" s="260"/>
    </row>
    <row r="38" spans="1:10" s="259" customFormat="1" ht="12" customHeight="1" x14ac:dyDescent="0.2">
      <c r="A38" s="510" t="s">
        <v>352</v>
      </c>
      <c r="B38" s="510"/>
      <c r="C38" s="510"/>
      <c r="D38" s="510"/>
      <c r="E38" s="510"/>
      <c r="F38" s="258"/>
      <c r="G38" s="512"/>
      <c r="H38" s="512"/>
      <c r="J38" s="260"/>
    </row>
    <row r="39" spans="1:10" s="259" customFormat="1" ht="12" customHeight="1" x14ac:dyDescent="0.2">
      <c r="A39" s="510" t="s">
        <v>357</v>
      </c>
      <c r="B39" s="510"/>
      <c r="C39" s="510"/>
      <c r="D39" s="510"/>
      <c r="E39" s="510"/>
      <c r="F39" s="261"/>
      <c r="G39" s="261"/>
      <c r="H39" s="261"/>
      <c r="J39" s="260"/>
    </row>
    <row r="40" spans="1:10" s="259" customFormat="1" ht="12" customHeight="1" x14ac:dyDescent="0.2">
      <c r="A40" s="510" t="s">
        <v>326</v>
      </c>
      <c r="B40" s="510"/>
      <c r="C40" s="510"/>
      <c r="D40" s="510"/>
      <c r="E40" s="510"/>
      <c r="F40" s="258"/>
      <c r="G40" s="512"/>
      <c r="H40" s="512"/>
      <c r="J40" s="260"/>
    </row>
    <row r="41" spans="1:10" s="259" customFormat="1" ht="12" customHeight="1" x14ac:dyDescent="0.2">
      <c r="A41" s="510" t="s">
        <v>327</v>
      </c>
      <c r="B41" s="510"/>
      <c r="C41" s="510"/>
      <c r="D41" s="510"/>
      <c r="E41" s="510"/>
      <c r="F41" s="258"/>
      <c r="G41" s="512"/>
      <c r="H41" s="512"/>
      <c r="J41" s="260"/>
    </row>
    <row r="42" spans="1:10" s="259" customFormat="1" ht="12" customHeight="1" x14ac:dyDescent="0.2">
      <c r="A42" s="510" t="s">
        <v>358</v>
      </c>
      <c r="B42" s="510"/>
      <c r="C42" s="510"/>
      <c r="D42" s="510"/>
      <c r="E42" s="510"/>
      <c r="F42" s="258"/>
      <c r="G42" s="512"/>
      <c r="H42" s="512"/>
      <c r="J42" s="260"/>
    </row>
    <row r="43" spans="1:10" x14ac:dyDescent="0.2">
      <c r="A43" s="45"/>
      <c r="B43" s="45"/>
      <c r="C43" s="1"/>
      <c r="D43" s="45"/>
    </row>
    <row r="44" spans="1:10" x14ac:dyDescent="0.2">
      <c r="A44" s="45"/>
      <c r="B44" s="45"/>
      <c r="C44" s="1"/>
      <c r="D44" s="45"/>
    </row>
    <row r="45" spans="1:10" x14ac:dyDescent="0.2">
      <c r="A45" s="222"/>
      <c r="B45" s="45"/>
      <c r="C45" s="1"/>
      <c r="D45" s="45"/>
    </row>
    <row r="46" spans="1:10" x14ac:dyDescent="0.2">
      <c r="A46" s="225"/>
      <c r="B46" s="45"/>
      <c r="C46" s="1"/>
      <c r="D46" s="45"/>
    </row>
    <row r="47" spans="1:10" x14ac:dyDescent="0.2">
      <c r="A47" s="45"/>
      <c r="B47" s="45"/>
      <c r="C47" s="1"/>
      <c r="D47" s="45"/>
    </row>
  </sheetData>
  <mergeCells count="20">
    <mergeCell ref="A1:I1"/>
    <mergeCell ref="A34:E34"/>
    <mergeCell ref="A40:E40"/>
    <mergeCell ref="A41:E41"/>
    <mergeCell ref="A35:E35"/>
    <mergeCell ref="G37:H37"/>
    <mergeCell ref="A37:E37"/>
    <mergeCell ref="B3:I3"/>
    <mergeCell ref="A39:E39"/>
    <mergeCell ref="A2:A3"/>
    <mergeCell ref="A42:E42"/>
    <mergeCell ref="G42:H42"/>
    <mergeCell ref="G38:H38"/>
    <mergeCell ref="G40:H40"/>
    <mergeCell ref="A38:E38"/>
    <mergeCell ref="G34:H34"/>
    <mergeCell ref="A36:E36"/>
    <mergeCell ref="G41:H41"/>
    <mergeCell ref="G35:H35"/>
    <mergeCell ref="G36:H36"/>
  </mergeCells>
  <pageMargins left="0.5" right="0.5" top="0.5" bottom="0.25" header="0.5" footer="0.5"/>
  <pageSetup scale="95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FF0000"/>
    <pageSetUpPr fitToPage="1"/>
  </sheetPr>
  <dimension ref="A1:W60"/>
  <sheetViews>
    <sheetView workbookViewId="0">
      <selection activeCell="F40" sqref="F40"/>
    </sheetView>
  </sheetViews>
  <sheetFormatPr defaultColWidth="5" defaultRowHeight="12.75" x14ac:dyDescent="0.2"/>
  <cols>
    <col min="1" max="1" width="7.42578125" customWidth="1"/>
    <col min="2" max="2" width="8" customWidth="1"/>
    <col min="3" max="3" width="9" customWidth="1"/>
    <col min="4" max="5" width="7.7109375" customWidth="1"/>
    <col min="6" max="6" width="7.85546875" customWidth="1"/>
    <col min="7" max="7" width="7.7109375" customWidth="1"/>
    <col min="8" max="9" width="7.5703125" customWidth="1"/>
    <col min="10" max="10" width="7.7109375" customWidth="1"/>
    <col min="11" max="11" width="8.140625" customWidth="1"/>
    <col min="12" max="12" width="7.5703125" customWidth="1"/>
    <col min="13" max="13" width="7.140625" customWidth="1"/>
    <col min="14" max="14" width="10.140625" bestFit="1" customWidth="1"/>
  </cols>
  <sheetData>
    <row r="1" spans="1:23" ht="18" customHeight="1" x14ac:dyDescent="0.2">
      <c r="A1" s="518" t="s">
        <v>237</v>
      </c>
      <c r="B1" s="485"/>
      <c r="C1" s="485"/>
      <c r="D1" s="485"/>
      <c r="E1" s="485"/>
      <c r="F1" s="485"/>
      <c r="G1" s="485"/>
      <c r="H1" s="485"/>
      <c r="I1" s="485"/>
      <c r="J1" s="485"/>
      <c r="K1" s="485"/>
      <c r="L1" s="485"/>
      <c r="M1" s="485"/>
      <c r="N1" s="485"/>
      <c r="P1" s="74"/>
      <c r="Q1" s="74"/>
      <c r="R1" s="74"/>
      <c r="S1" s="74"/>
      <c r="T1" s="74"/>
      <c r="U1" s="74"/>
      <c r="V1" s="74"/>
    </row>
    <row r="2" spans="1:23" x14ac:dyDescent="0.2">
      <c r="A2" s="488" t="s">
        <v>4</v>
      </c>
      <c r="B2" s="144" t="s">
        <v>32</v>
      </c>
      <c r="C2" s="144" t="s">
        <v>33</v>
      </c>
      <c r="D2" s="144" t="s">
        <v>34</v>
      </c>
      <c r="E2" s="144" t="s">
        <v>35</v>
      </c>
      <c r="F2" s="144" t="s">
        <v>36</v>
      </c>
      <c r="G2" s="144" t="s">
        <v>37</v>
      </c>
      <c r="H2" s="144" t="s">
        <v>38</v>
      </c>
      <c r="I2" s="144" t="s">
        <v>39</v>
      </c>
      <c r="J2" s="144" t="s">
        <v>40</v>
      </c>
      <c r="K2" s="144" t="s">
        <v>41</v>
      </c>
      <c r="L2" s="144" t="s">
        <v>42</v>
      </c>
      <c r="M2" s="144" t="s">
        <v>43</v>
      </c>
      <c r="N2" s="144" t="s">
        <v>210</v>
      </c>
    </row>
    <row r="3" spans="1:23" x14ac:dyDescent="0.2">
      <c r="A3" s="500"/>
      <c r="B3" s="494" t="s">
        <v>20</v>
      </c>
      <c r="C3" s="494"/>
      <c r="D3" s="494"/>
      <c r="E3" s="494"/>
      <c r="F3" s="494"/>
      <c r="G3" s="494"/>
      <c r="H3" s="494"/>
      <c r="I3" s="494"/>
      <c r="J3" s="494"/>
      <c r="K3" s="494"/>
      <c r="L3" s="494"/>
      <c r="M3" s="494"/>
      <c r="N3" s="494"/>
    </row>
    <row r="4" spans="1:23" ht="15" x14ac:dyDescent="0.25">
      <c r="A4" s="165">
        <v>2009</v>
      </c>
      <c r="B4" s="96">
        <v>230</v>
      </c>
      <c r="C4" s="96">
        <v>202.1</v>
      </c>
      <c r="D4" s="96">
        <v>222.5</v>
      </c>
      <c r="E4" s="96">
        <v>216</v>
      </c>
      <c r="F4" s="96">
        <v>203.3</v>
      </c>
      <c r="G4" s="96">
        <v>217.9</v>
      </c>
      <c r="H4" s="96">
        <v>222.9</v>
      </c>
      <c r="I4" s="96">
        <v>214.3</v>
      </c>
      <c r="J4" s="96">
        <v>221.4</v>
      </c>
      <c r="K4" s="96">
        <v>225.7</v>
      </c>
      <c r="L4" s="96">
        <v>209.2</v>
      </c>
      <c r="M4" s="96">
        <v>263.8</v>
      </c>
      <c r="N4" s="96">
        <v>2649.1</v>
      </c>
      <c r="P4" s="99"/>
      <c r="Q4" s="66"/>
      <c r="R4" s="200" t="s">
        <v>240</v>
      </c>
    </row>
    <row r="5" spans="1:23" x14ac:dyDescent="0.2">
      <c r="A5" s="165">
        <v>2010</v>
      </c>
      <c r="B5" s="136">
        <v>202.2</v>
      </c>
      <c r="C5" s="136">
        <v>202.6</v>
      </c>
      <c r="D5" s="136">
        <v>215.9</v>
      </c>
      <c r="E5" s="136">
        <v>204.3</v>
      </c>
      <c r="F5" s="136">
        <v>193.3</v>
      </c>
      <c r="G5" s="136">
        <v>212.3</v>
      </c>
      <c r="H5" s="136">
        <v>201.7</v>
      </c>
      <c r="I5" s="136">
        <v>217.6</v>
      </c>
      <c r="J5" s="136">
        <v>213.4</v>
      </c>
      <c r="K5" s="136">
        <v>211.2</v>
      </c>
      <c r="L5" s="136">
        <v>212.3</v>
      </c>
      <c r="M5" s="136">
        <v>247.6</v>
      </c>
      <c r="N5" s="136">
        <v>2534.3000000000002</v>
      </c>
      <c r="P5" s="66"/>
      <c r="Q5" s="66"/>
      <c r="R5" t="s">
        <v>245</v>
      </c>
    </row>
    <row r="6" spans="1:23" x14ac:dyDescent="0.2">
      <c r="A6" s="165">
        <v>2011</v>
      </c>
      <c r="B6" s="136">
        <v>212.9</v>
      </c>
      <c r="C6" s="136">
        <v>191.4</v>
      </c>
      <c r="D6" s="136">
        <v>226.3</v>
      </c>
      <c r="E6" s="136">
        <v>207.7</v>
      </c>
      <c r="F6" s="136">
        <v>204.9</v>
      </c>
      <c r="G6" s="136">
        <v>201.6</v>
      </c>
      <c r="H6" s="136">
        <v>191.9</v>
      </c>
      <c r="I6" s="136">
        <v>218.1</v>
      </c>
      <c r="J6" s="136">
        <v>208.4</v>
      </c>
      <c r="K6" s="136">
        <v>211.2</v>
      </c>
      <c r="L6" s="136">
        <v>208</v>
      </c>
      <c r="M6" s="136">
        <v>226.8</v>
      </c>
      <c r="N6" s="136">
        <v>2509.1999999999998</v>
      </c>
      <c r="P6" s="66"/>
      <c r="Q6" s="66"/>
    </row>
    <row r="7" spans="1:23" x14ac:dyDescent="0.2">
      <c r="A7" s="165">
        <v>2012</v>
      </c>
      <c r="B7" s="136">
        <v>213</v>
      </c>
      <c r="C7" s="136">
        <v>189.5</v>
      </c>
      <c r="D7" s="136">
        <v>208.1</v>
      </c>
      <c r="E7" s="136">
        <v>200</v>
      </c>
      <c r="F7" s="136">
        <v>211.2</v>
      </c>
      <c r="G7" s="136">
        <v>198.2</v>
      </c>
      <c r="H7" s="136">
        <v>198.5</v>
      </c>
      <c r="I7" s="136">
        <v>215.7</v>
      </c>
      <c r="J7" s="136">
        <v>183.2</v>
      </c>
      <c r="K7" s="136">
        <v>231.7</v>
      </c>
      <c r="L7" s="136">
        <v>209.6</v>
      </c>
      <c r="M7" s="136">
        <v>207.5</v>
      </c>
      <c r="N7" s="136">
        <v>2466.3000000000002</v>
      </c>
      <c r="P7" s="66"/>
      <c r="Q7" s="66"/>
    </row>
    <row r="8" spans="1:23" x14ac:dyDescent="0.2">
      <c r="A8" s="165">
        <v>2013</v>
      </c>
      <c r="B8" s="136">
        <v>205.1</v>
      </c>
      <c r="C8" s="136">
        <v>182.9</v>
      </c>
      <c r="D8" s="136">
        <v>193.4</v>
      </c>
      <c r="E8" s="136">
        <v>191.3</v>
      </c>
      <c r="F8" s="136">
        <v>202</v>
      </c>
      <c r="G8" s="136">
        <v>176.1</v>
      </c>
      <c r="H8" s="136">
        <v>197.3</v>
      </c>
      <c r="I8" s="136">
        <v>200.8</v>
      </c>
      <c r="J8" s="136">
        <v>186.2</v>
      </c>
      <c r="K8" s="136">
        <v>215.7</v>
      </c>
      <c r="L8" s="136">
        <v>196.7</v>
      </c>
      <c r="M8" s="136">
        <v>216.9</v>
      </c>
      <c r="N8" s="136">
        <v>2364.8000000000002</v>
      </c>
      <c r="P8" s="66"/>
      <c r="Q8" s="66"/>
      <c r="W8" s="66"/>
    </row>
    <row r="9" spans="1:23" x14ac:dyDescent="0.2">
      <c r="A9" s="165">
        <v>2014</v>
      </c>
      <c r="B9" s="136">
        <v>213.1</v>
      </c>
      <c r="C9" s="136">
        <v>172.3</v>
      </c>
      <c r="D9" s="136">
        <v>188.5</v>
      </c>
      <c r="E9" s="136">
        <v>190.4</v>
      </c>
      <c r="F9" s="136">
        <v>189.5</v>
      </c>
      <c r="G9" s="136">
        <v>178.1</v>
      </c>
      <c r="H9" s="136">
        <v>196.7</v>
      </c>
      <c r="I9" s="136">
        <v>175.5</v>
      </c>
      <c r="J9" s="136">
        <v>201.8</v>
      </c>
      <c r="K9" s="136">
        <v>228.6</v>
      </c>
      <c r="L9" s="136">
        <v>194.4</v>
      </c>
      <c r="M9" s="136">
        <v>215.8</v>
      </c>
      <c r="N9" s="136">
        <v>2344.6999999999998</v>
      </c>
      <c r="P9" s="66"/>
      <c r="Q9" s="66"/>
    </row>
    <row r="10" spans="1:23" x14ac:dyDescent="0.2">
      <c r="A10" s="165">
        <v>2015</v>
      </c>
      <c r="B10" s="136">
        <v>176.9</v>
      </c>
      <c r="C10" s="136">
        <v>178.1</v>
      </c>
      <c r="D10" s="136">
        <v>185.9</v>
      </c>
      <c r="E10" s="136">
        <v>186.5</v>
      </c>
      <c r="F10" s="136">
        <v>182.4</v>
      </c>
      <c r="G10" s="136">
        <v>193.3</v>
      </c>
      <c r="H10" s="136">
        <v>188.3</v>
      </c>
      <c r="I10" s="136">
        <v>200</v>
      </c>
      <c r="J10" s="136">
        <v>196.4</v>
      </c>
      <c r="K10" s="136">
        <v>207.7</v>
      </c>
      <c r="L10" s="136">
        <v>200.5</v>
      </c>
      <c r="M10" s="136">
        <v>229.7</v>
      </c>
      <c r="N10" s="136">
        <v>2325.6999999999998</v>
      </c>
      <c r="P10" s="66"/>
      <c r="Q10" s="66"/>
    </row>
    <row r="11" spans="1:23" x14ac:dyDescent="0.2">
      <c r="A11" s="182">
        <v>2016</v>
      </c>
      <c r="B11" s="136">
        <v>192.9</v>
      </c>
      <c r="C11" s="136">
        <v>202.4</v>
      </c>
      <c r="D11" s="136">
        <v>210</v>
      </c>
      <c r="E11" s="136">
        <v>185.4</v>
      </c>
      <c r="F11" s="136">
        <v>181.5</v>
      </c>
      <c r="G11" s="136">
        <v>207.2</v>
      </c>
      <c r="H11" s="136">
        <v>180.1</v>
      </c>
      <c r="I11" s="136">
        <v>210.3</v>
      </c>
      <c r="J11" s="136">
        <v>209.6</v>
      </c>
      <c r="K11" s="136">
        <v>211.8</v>
      </c>
      <c r="L11" s="136">
        <v>221.6</v>
      </c>
      <c r="M11" s="136">
        <v>233.4</v>
      </c>
      <c r="N11" s="136">
        <v>2445.8000000000002</v>
      </c>
      <c r="P11" s="66"/>
      <c r="Q11" s="66"/>
    </row>
    <row r="12" spans="1:23" x14ac:dyDescent="0.2">
      <c r="A12" s="182">
        <v>2017</v>
      </c>
      <c r="B12" s="136">
        <v>218.8</v>
      </c>
      <c r="C12" s="136">
        <v>186.1</v>
      </c>
      <c r="D12" s="136">
        <v>200.1</v>
      </c>
      <c r="E12" s="136">
        <v>196.5</v>
      </c>
      <c r="F12" s="136">
        <v>192.5</v>
      </c>
      <c r="G12" s="136">
        <v>191.9</v>
      </c>
      <c r="H12" s="136">
        <v>177.9</v>
      </c>
      <c r="I12" s="136">
        <v>200.3</v>
      </c>
      <c r="J12" s="136">
        <v>199.8</v>
      </c>
      <c r="K12" s="136">
        <v>216.5</v>
      </c>
      <c r="L12" s="136">
        <v>208.3</v>
      </c>
      <c r="M12" s="136">
        <v>201</v>
      </c>
      <c r="N12" s="136">
        <v>2389.8000000000002</v>
      </c>
      <c r="P12" s="66"/>
      <c r="Q12" s="66"/>
    </row>
    <row r="13" spans="1:23" ht="13.5" thickBot="1" x14ac:dyDescent="0.25">
      <c r="A13" s="130">
        <v>2018</v>
      </c>
      <c r="B13" s="197" t="s">
        <v>197</v>
      </c>
      <c r="C13" s="197" t="s">
        <v>197</v>
      </c>
      <c r="D13" s="197" t="s">
        <v>197</v>
      </c>
      <c r="E13" s="197" t="s">
        <v>197</v>
      </c>
      <c r="F13" s="197" t="s">
        <v>197</v>
      </c>
      <c r="G13" s="197" t="s">
        <v>197</v>
      </c>
      <c r="H13" s="197" t="s">
        <v>197</v>
      </c>
      <c r="I13" s="197" t="s">
        <v>197</v>
      </c>
      <c r="J13" s="197" t="s">
        <v>197</v>
      </c>
      <c r="K13" s="197" t="s">
        <v>197</v>
      </c>
      <c r="L13" s="197" t="s">
        <v>197</v>
      </c>
      <c r="M13" s="197" t="s">
        <v>197</v>
      </c>
      <c r="N13" s="197" t="s">
        <v>197</v>
      </c>
      <c r="P13" s="66"/>
      <c r="Q13" s="66"/>
    </row>
    <row r="14" spans="1:23" x14ac:dyDescent="0.2">
      <c r="A14" s="520" t="s">
        <v>211</v>
      </c>
      <c r="B14" s="534"/>
      <c r="C14" s="534"/>
      <c r="D14" s="534"/>
      <c r="E14" s="534"/>
      <c r="F14" s="534"/>
      <c r="G14" s="534"/>
      <c r="H14" s="534"/>
      <c r="I14" s="534"/>
      <c r="J14" s="534"/>
      <c r="K14" s="534"/>
      <c r="L14" s="534"/>
      <c r="M14" s="534"/>
      <c r="N14" s="534"/>
    </row>
    <row r="15" spans="1:23" x14ac:dyDescent="0.2">
      <c r="A15" s="564" t="s">
        <v>212</v>
      </c>
      <c r="B15" s="534"/>
      <c r="C15" s="534"/>
      <c r="D15" s="534"/>
      <c r="E15" s="534"/>
      <c r="F15" s="534"/>
      <c r="G15" s="534"/>
      <c r="H15" s="534"/>
      <c r="I15" s="534"/>
      <c r="J15" s="534"/>
      <c r="K15" s="534"/>
      <c r="L15" s="534"/>
      <c r="M15" s="534"/>
      <c r="N15" s="534"/>
    </row>
    <row r="16" spans="1:23" x14ac:dyDescent="0.2">
      <c r="B16" s="63"/>
      <c r="O16" s="53"/>
    </row>
    <row r="18" spans="1:22" x14ac:dyDescent="0.2">
      <c r="P18" s="79"/>
      <c r="Q18" s="79"/>
      <c r="R18" s="79"/>
      <c r="S18" s="79"/>
      <c r="T18" s="79"/>
      <c r="U18" s="79"/>
      <c r="V18" s="79"/>
    </row>
    <row r="19" spans="1:22" x14ac:dyDescent="0.2">
      <c r="A19" s="53"/>
      <c r="B19" s="53"/>
      <c r="D19" s="53"/>
      <c r="E19" s="53"/>
      <c r="F19" s="53"/>
      <c r="G19" s="53"/>
      <c r="H19" s="53"/>
      <c r="I19" s="53"/>
      <c r="J19" s="53"/>
      <c r="K19" s="53"/>
      <c r="L19" s="53"/>
      <c r="M19" s="53"/>
    </row>
    <row r="20" spans="1:22" x14ac:dyDescent="0.2">
      <c r="A20" s="98"/>
      <c r="B20" s="96"/>
    </row>
    <row r="22" spans="1:22" x14ac:dyDescent="0.2">
      <c r="B22" s="64"/>
      <c r="C22" s="64"/>
      <c r="D22" s="184"/>
      <c r="E22" s="64"/>
      <c r="F22" s="185"/>
      <c r="G22" s="64"/>
      <c r="H22" s="64"/>
      <c r="I22" s="64"/>
      <c r="J22" s="64"/>
      <c r="K22" s="64"/>
      <c r="L22" s="64"/>
      <c r="M22" s="64"/>
    </row>
    <row r="23" spans="1:22" x14ac:dyDescent="0.2">
      <c r="B23" s="64"/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</row>
    <row r="25" spans="1:22" x14ac:dyDescent="0.2">
      <c r="P25" s="53"/>
      <c r="Q25" s="53"/>
      <c r="R25" s="53"/>
      <c r="S25" s="53"/>
      <c r="T25" s="53"/>
      <c r="U25" s="53"/>
      <c r="V25" s="53"/>
    </row>
    <row r="26" spans="1:22" x14ac:dyDescent="0.2">
      <c r="P26" s="53"/>
      <c r="Q26" s="53"/>
      <c r="R26" s="53"/>
      <c r="S26" s="53"/>
      <c r="T26" s="53"/>
      <c r="U26" s="53"/>
      <c r="V26" s="53"/>
    </row>
    <row r="27" spans="1:22" x14ac:dyDescent="0.2">
      <c r="P27" s="53"/>
      <c r="Q27" s="53"/>
      <c r="R27" s="53"/>
      <c r="S27" s="53"/>
      <c r="T27" s="53"/>
      <c r="U27" s="53"/>
      <c r="V27" s="53"/>
    </row>
    <row r="60" spans="8:9" x14ac:dyDescent="0.2">
      <c r="H60" s="65"/>
      <c r="I60" s="65"/>
    </row>
  </sheetData>
  <mergeCells count="5">
    <mergeCell ref="A14:N14"/>
    <mergeCell ref="A15:N15"/>
    <mergeCell ref="A1:N1"/>
    <mergeCell ref="A2:A3"/>
    <mergeCell ref="B3:N3"/>
  </mergeCells>
  <pageMargins left="0.7" right="0.2" top="0.75" bottom="0.75" header="0.3" footer="0.3"/>
  <pageSetup scale="88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FF0000"/>
    <pageSetUpPr fitToPage="1"/>
  </sheetPr>
  <dimension ref="A1:Y22"/>
  <sheetViews>
    <sheetView workbookViewId="0">
      <selection activeCell="F40" sqref="F40"/>
    </sheetView>
  </sheetViews>
  <sheetFormatPr defaultColWidth="6.7109375" defaultRowHeight="12.75" x14ac:dyDescent="0.2"/>
  <sheetData>
    <row r="1" spans="1:25" s="152" customFormat="1" ht="18" customHeight="1" x14ac:dyDescent="0.2">
      <c r="A1" s="518" t="s">
        <v>244</v>
      </c>
      <c r="B1" s="485"/>
      <c r="C1" s="485"/>
      <c r="D1" s="485"/>
      <c r="E1" s="485"/>
      <c r="F1" s="485"/>
      <c r="G1" s="485"/>
      <c r="H1" s="485"/>
      <c r="I1" s="485"/>
      <c r="J1" s="485"/>
      <c r="K1" s="485"/>
      <c r="L1" s="485"/>
      <c r="M1" s="485"/>
      <c r="N1" s="485"/>
      <c r="P1" s="160"/>
      <c r="Q1" s="160"/>
      <c r="R1" s="160"/>
      <c r="S1" s="160"/>
      <c r="T1" s="160"/>
      <c r="U1" s="160"/>
      <c r="V1" s="160"/>
      <c r="W1" s="160"/>
      <c r="X1" s="160"/>
      <c r="Y1" s="160"/>
    </row>
    <row r="2" spans="1:25" ht="22.5" x14ac:dyDescent="0.2">
      <c r="A2" s="488" t="s">
        <v>4</v>
      </c>
      <c r="B2" s="144" t="s">
        <v>32</v>
      </c>
      <c r="C2" s="144" t="s">
        <v>33</v>
      </c>
      <c r="D2" s="144" t="s">
        <v>34</v>
      </c>
      <c r="E2" s="144" t="s">
        <v>35</v>
      </c>
      <c r="F2" s="144" t="s">
        <v>36</v>
      </c>
      <c r="G2" s="144" t="s">
        <v>37</v>
      </c>
      <c r="H2" s="144" t="s">
        <v>38</v>
      </c>
      <c r="I2" s="144" t="s">
        <v>39</v>
      </c>
      <c r="J2" s="144" t="s">
        <v>40</v>
      </c>
      <c r="K2" s="144" t="s">
        <v>41</v>
      </c>
      <c r="L2" s="144" t="s">
        <v>42</v>
      </c>
      <c r="M2" s="144" t="s">
        <v>43</v>
      </c>
      <c r="N2" s="144" t="s">
        <v>44</v>
      </c>
    </row>
    <row r="3" spans="1:25" x14ac:dyDescent="0.2">
      <c r="A3" s="500"/>
      <c r="B3" s="569" t="s">
        <v>2</v>
      </c>
      <c r="C3" s="569"/>
      <c r="D3" s="569"/>
      <c r="E3" s="569"/>
      <c r="F3" s="569"/>
      <c r="G3" s="569"/>
      <c r="H3" s="569"/>
      <c r="I3" s="569"/>
      <c r="J3" s="569"/>
      <c r="K3" s="569"/>
      <c r="L3" s="569"/>
      <c r="M3" s="569"/>
      <c r="N3" s="569"/>
    </row>
    <row r="4" spans="1:25" x14ac:dyDescent="0.2">
      <c r="A4" s="165">
        <v>2009</v>
      </c>
      <c r="B4" s="97">
        <v>238</v>
      </c>
      <c r="C4" s="97">
        <v>243</v>
      </c>
      <c r="D4" s="97">
        <v>245</v>
      </c>
      <c r="E4" s="97">
        <v>244</v>
      </c>
      <c r="F4" s="97">
        <v>245</v>
      </c>
      <c r="G4" s="97">
        <v>247</v>
      </c>
      <c r="H4" s="97">
        <v>245</v>
      </c>
      <c r="I4" s="97">
        <v>242</v>
      </c>
      <c r="J4" s="97">
        <v>243</v>
      </c>
      <c r="K4" s="97">
        <v>244</v>
      </c>
      <c r="L4" s="97">
        <v>243</v>
      </c>
      <c r="M4" s="97">
        <v>242</v>
      </c>
      <c r="N4" s="97">
        <v>243</v>
      </c>
      <c r="P4" s="99"/>
      <c r="Q4" s="66"/>
      <c r="R4" s="66"/>
      <c r="S4" s="66"/>
      <c r="T4" s="66"/>
      <c r="U4" s="66"/>
      <c r="V4" s="66"/>
      <c r="W4" s="66"/>
      <c r="X4" s="66"/>
      <c r="Y4" s="66"/>
    </row>
    <row r="5" spans="1:25" ht="15.75" x14ac:dyDescent="0.25">
      <c r="A5" s="165">
        <v>2010</v>
      </c>
      <c r="B5" s="97">
        <v>241</v>
      </c>
      <c r="C5" s="97">
        <v>234</v>
      </c>
      <c r="D5" s="97">
        <v>240</v>
      </c>
      <c r="E5" s="97">
        <v>240</v>
      </c>
      <c r="F5" s="97">
        <v>237</v>
      </c>
      <c r="G5" s="97">
        <v>238</v>
      </c>
      <c r="H5" s="97">
        <v>238</v>
      </c>
      <c r="I5" s="97">
        <v>240</v>
      </c>
      <c r="J5" s="97">
        <v>241</v>
      </c>
      <c r="K5" s="97">
        <v>243</v>
      </c>
      <c r="L5" s="97">
        <v>244</v>
      </c>
      <c r="M5" s="97">
        <v>241</v>
      </c>
      <c r="N5" s="97">
        <v>240</v>
      </c>
      <c r="P5" s="201" t="s">
        <v>240</v>
      </c>
      <c r="Q5" s="66"/>
      <c r="R5" s="66"/>
      <c r="S5" s="66"/>
      <c r="T5" s="66"/>
      <c r="U5" s="66"/>
      <c r="V5" s="66"/>
      <c r="W5" s="66"/>
      <c r="X5" s="66"/>
      <c r="Y5" s="66"/>
    </row>
    <row r="6" spans="1:25" x14ac:dyDescent="0.2">
      <c r="A6" s="165">
        <v>2011</v>
      </c>
      <c r="B6" s="97">
        <v>236</v>
      </c>
      <c r="C6" s="97">
        <v>244</v>
      </c>
      <c r="D6" s="97">
        <v>246</v>
      </c>
      <c r="E6" s="97">
        <v>241</v>
      </c>
      <c r="F6" s="97">
        <v>238</v>
      </c>
      <c r="G6" s="97">
        <v>240</v>
      </c>
      <c r="H6" s="97">
        <v>237</v>
      </c>
      <c r="I6" s="97">
        <v>236</v>
      </c>
      <c r="J6" s="97">
        <v>238</v>
      </c>
      <c r="K6" s="97">
        <v>242</v>
      </c>
      <c r="L6" s="97">
        <v>244</v>
      </c>
      <c r="M6" s="97">
        <v>241</v>
      </c>
      <c r="N6" s="97">
        <v>240</v>
      </c>
      <c r="P6" s="66" t="s">
        <v>245</v>
      </c>
      <c r="Q6" s="66"/>
      <c r="R6" s="66"/>
      <c r="S6" s="66"/>
      <c r="T6" s="66"/>
      <c r="U6" s="66"/>
      <c r="V6" s="66"/>
      <c r="W6" s="66"/>
      <c r="X6" s="66"/>
      <c r="Y6" s="66"/>
    </row>
    <row r="7" spans="1:25" x14ac:dyDescent="0.2">
      <c r="A7" s="165">
        <v>2012</v>
      </c>
      <c r="B7" s="97">
        <v>238</v>
      </c>
      <c r="C7" s="97">
        <v>247</v>
      </c>
      <c r="D7" s="97">
        <v>244</v>
      </c>
      <c r="E7" s="97">
        <v>239</v>
      </c>
      <c r="F7" s="97">
        <v>241</v>
      </c>
      <c r="G7" s="97">
        <v>241</v>
      </c>
      <c r="H7" s="97">
        <v>238</v>
      </c>
      <c r="I7" s="97">
        <v>236</v>
      </c>
      <c r="J7" s="97">
        <v>236</v>
      </c>
      <c r="K7" s="97">
        <v>238</v>
      </c>
      <c r="L7" s="97">
        <v>242</v>
      </c>
      <c r="M7" s="97">
        <v>242</v>
      </c>
      <c r="N7" s="97">
        <v>240</v>
      </c>
      <c r="P7" s="66"/>
      <c r="Q7" s="66"/>
      <c r="R7" s="66"/>
      <c r="S7" s="66"/>
      <c r="T7" s="66"/>
      <c r="U7" s="66"/>
      <c r="V7" s="66"/>
      <c r="W7" s="66"/>
      <c r="X7" s="66"/>
      <c r="Y7" s="66"/>
    </row>
    <row r="8" spans="1:25" x14ac:dyDescent="0.2">
      <c r="A8" s="165">
        <v>2013</v>
      </c>
      <c r="B8" s="97">
        <v>246</v>
      </c>
      <c r="C8" s="97">
        <v>245</v>
      </c>
      <c r="D8" s="97">
        <v>246</v>
      </c>
      <c r="E8" s="97">
        <v>243</v>
      </c>
      <c r="F8" s="97">
        <v>240</v>
      </c>
      <c r="G8" s="97">
        <v>238</v>
      </c>
      <c r="H8" s="97">
        <v>239</v>
      </c>
      <c r="I8" s="97">
        <v>244</v>
      </c>
      <c r="J8" s="97">
        <v>246</v>
      </c>
      <c r="K8" s="97">
        <v>250</v>
      </c>
      <c r="L8" s="97">
        <v>248</v>
      </c>
      <c r="M8" s="97">
        <v>247</v>
      </c>
      <c r="N8" s="97">
        <v>245</v>
      </c>
      <c r="P8" s="66"/>
      <c r="Q8" s="66"/>
      <c r="R8" s="66"/>
      <c r="S8" s="66"/>
      <c r="T8" s="66"/>
      <c r="U8" s="66"/>
      <c r="V8" s="66"/>
      <c r="W8" s="66"/>
      <c r="X8" s="66"/>
      <c r="Y8" s="66"/>
    </row>
    <row r="9" spans="1:25" x14ac:dyDescent="0.2">
      <c r="A9" s="165">
        <v>2014</v>
      </c>
      <c r="B9" s="97">
        <v>242</v>
      </c>
      <c r="C9" s="97">
        <v>245</v>
      </c>
      <c r="D9" s="97">
        <v>247</v>
      </c>
      <c r="E9" s="97">
        <v>249</v>
      </c>
      <c r="F9" s="97">
        <v>250</v>
      </c>
      <c r="G9" s="97">
        <v>253</v>
      </c>
      <c r="H9" s="97">
        <v>254</v>
      </c>
      <c r="I9" s="97">
        <v>253</v>
      </c>
      <c r="J9" s="97">
        <v>253</v>
      </c>
      <c r="K9" s="97">
        <v>255</v>
      </c>
      <c r="L9" s="97">
        <v>254</v>
      </c>
      <c r="M9" s="97">
        <v>250</v>
      </c>
      <c r="N9" s="97">
        <v>250</v>
      </c>
      <c r="P9" s="66"/>
      <c r="Q9" s="66"/>
      <c r="R9" s="66"/>
      <c r="S9" s="66"/>
      <c r="T9" s="66"/>
      <c r="U9" s="66"/>
      <c r="V9" s="66"/>
      <c r="W9" s="66"/>
      <c r="X9" s="66"/>
      <c r="Y9" s="66"/>
    </row>
    <row r="10" spans="1:25" x14ac:dyDescent="0.2">
      <c r="A10" s="165">
        <v>2015</v>
      </c>
      <c r="B10" s="97">
        <v>252</v>
      </c>
      <c r="C10" s="97">
        <v>253</v>
      </c>
      <c r="D10" s="97">
        <v>252</v>
      </c>
      <c r="E10" s="97">
        <v>248</v>
      </c>
      <c r="F10" s="97">
        <v>253</v>
      </c>
      <c r="G10" s="97">
        <v>248</v>
      </c>
      <c r="H10" s="97">
        <v>247</v>
      </c>
      <c r="I10" s="97">
        <v>248</v>
      </c>
      <c r="J10" s="97">
        <v>242</v>
      </c>
      <c r="K10" s="97">
        <v>247</v>
      </c>
      <c r="L10" s="97">
        <v>251</v>
      </c>
      <c r="M10" s="97">
        <v>251</v>
      </c>
      <c r="N10" s="97">
        <v>249</v>
      </c>
      <c r="P10" s="66"/>
      <c r="Q10" s="66"/>
      <c r="R10" s="66"/>
      <c r="S10" s="66"/>
      <c r="T10" s="66"/>
      <c r="U10" s="66"/>
      <c r="V10" s="66"/>
      <c r="W10" s="66"/>
      <c r="X10" s="66"/>
      <c r="Y10" s="66"/>
    </row>
    <row r="11" spans="1:25" x14ac:dyDescent="0.2">
      <c r="A11" s="165">
        <v>2016</v>
      </c>
      <c r="B11" s="72">
        <v>249</v>
      </c>
      <c r="C11" s="72">
        <v>247</v>
      </c>
      <c r="D11" s="72">
        <v>246</v>
      </c>
      <c r="E11" s="72">
        <v>244</v>
      </c>
      <c r="F11" s="72">
        <v>242</v>
      </c>
      <c r="G11" s="72">
        <v>239</v>
      </c>
      <c r="H11" s="72">
        <v>234</v>
      </c>
      <c r="I11" s="72">
        <v>236</v>
      </c>
      <c r="J11" s="72">
        <v>244</v>
      </c>
      <c r="K11" s="72">
        <v>253</v>
      </c>
      <c r="L11" s="72">
        <v>257</v>
      </c>
      <c r="M11" s="72">
        <v>253</v>
      </c>
      <c r="N11" s="72">
        <v>246</v>
      </c>
      <c r="P11" s="66"/>
      <c r="Q11" s="66"/>
      <c r="R11" s="66"/>
      <c r="S11" s="66"/>
      <c r="T11" s="66"/>
      <c r="U11" s="66"/>
      <c r="V11" s="66"/>
      <c r="W11" s="66"/>
      <c r="X11" s="66"/>
      <c r="Y11" s="66"/>
    </row>
    <row r="12" spans="1:25" x14ac:dyDescent="0.2">
      <c r="A12" s="193">
        <v>2017</v>
      </c>
      <c r="B12" s="72">
        <v>249</v>
      </c>
      <c r="C12" s="72">
        <v>258</v>
      </c>
      <c r="D12" s="72">
        <v>247</v>
      </c>
      <c r="E12" s="72">
        <v>247</v>
      </c>
      <c r="F12" s="72">
        <v>242</v>
      </c>
      <c r="G12" s="72">
        <v>244</v>
      </c>
      <c r="H12" s="72">
        <v>244</v>
      </c>
      <c r="I12" s="72">
        <v>247</v>
      </c>
      <c r="J12" s="72">
        <v>252</v>
      </c>
      <c r="K12" s="72">
        <v>256</v>
      </c>
      <c r="L12" s="72">
        <v>257</v>
      </c>
      <c r="M12" s="72">
        <v>254</v>
      </c>
      <c r="N12" s="72">
        <v>250</v>
      </c>
      <c r="P12" s="66"/>
      <c r="Q12" s="66"/>
      <c r="R12" s="66"/>
      <c r="S12" s="66"/>
      <c r="T12" s="66"/>
      <c r="U12" s="66"/>
      <c r="V12" s="66"/>
      <c r="W12" s="66"/>
      <c r="X12" s="66"/>
      <c r="Y12" s="66"/>
    </row>
    <row r="13" spans="1:25" ht="13.5" thickBot="1" x14ac:dyDescent="0.25">
      <c r="A13" s="194">
        <v>2018</v>
      </c>
      <c r="B13" s="197" t="s">
        <v>197</v>
      </c>
      <c r="C13" s="197" t="s">
        <v>197</v>
      </c>
      <c r="D13" s="197" t="s">
        <v>197</v>
      </c>
      <c r="E13" s="197" t="s">
        <v>197</v>
      </c>
      <c r="F13" s="197" t="s">
        <v>197</v>
      </c>
      <c r="G13" s="197" t="s">
        <v>197</v>
      </c>
      <c r="H13" s="197" t="s">
        <v>197</v>
      </c>
      <c r="I13" s="197" t="s">
        <v>197</v>
      </c>
      <c r="J13" s="197" t="s">
        <v>197</v>
      </c>
      <c r="K13" s="197" t="s">
        <v>197</v>
      </c>
      <c r="L13" s="197" t="s">
        <v>197</v>
      </c>
      <c r="M13" s="197" t="s">
        <v>197</v>
      </c>
      <c r="N13" s="197" t="s">
        <v>197</v>
      </c>
      <c r="P13" s="66"/>
      <c r="Q13" s="66"/>
      <c r="R13" s="66"/>
      <c r="S13" s="66"/>
      <c r="T13" s="66"/>
      <c r="U13" s="66"/>
      <c r="V13" s="66"/>
      <c r="W13" s="66"/>
      <c r="X13" s="66"/>
      <c r="Y13" s="66"/>
    </row>
    <row r="14" spans="1:25" x14ac:dyDescent="0.2">
      <c r="A14" s="570"/>
      <c r="B14" s="571"/>
      <c r="C14" s="571"/>
      <c r="D14" s="571"/>
      <c r="E14" s="571"/>
      <c r="F14" s="571"/>
      <c r="G14" s="571"/>
      <c r="H14" s="571"/>
      <c r="I14" s="571"/>
      <c r="J14" s="571"/>
      <c r="K14" s="571"/>
      <c r="L14" s="571"/>
      <c r="M14" s="571"/>
      <c r="N14" s="571"/>
    </row>
    <row r="22" spans="7:25" x14ac:dyDescent="0.2">
      <c r="G22" s="170"/>
      <c r="P22" s="53"/>
      <c r="Q22" s="53"/>
      <c r="R22" s="53"/>
      <c r="S22" s="53"/>
      <c r="T22" s="53"/>
      <c r="U22" s="53"/>
      <c r="V22" s="53"/>
      <c r="W22" s="53"/>
      <c r="X22" s="53"/>
      <c r="Y22" s="53"/>
    </row>
  </sheetData>
  <mergeCells count="4">
    <mergeCell ref="A1:N1"/>
    <mergeCell ref="A2:A3"/>
    <mergeCell ref="B3:N3"/>
    <mergeCell ref="A14:N14"/>
  </mergeCells>
  <pageMargins left="0.7" right="0.7" top="0.75" bottom="0.75" header="0.3" footer="0.3"/>
  <pageSetup scale="98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FF0000"/>
  </sheetPr>
  <dimension ref="A1:S20"/>
  <sheetViews>
    <sheetView workbookViewId="0">
      <selection activeCell="F40" sqref="F40"/>
    </sheetView>
  </sheetViews>
  <sheetFormatPr defaultRowHeight="12.75" x14ac:dyDescent="0.2"/>
  <sheetData>
    <row r="1" spans="1:12" ht="18" customHeight="1" x14ac:dyDescent="0.2">
      <c r="A1" s="584" t="s">
        <v>241</v>
      </c>
      <c r="B1" s="584"/>
      <c r="C1" s="584"/>
      <c r="D1" s="584"/>
      <c r="E1" s="584"/>
      <c r="F1" s="584"/>
      <c r="G1" s="584"/>
      <c r="H1" s="584"/>
      <c r="I1" s="584"/>
      <c r="J1" s="584"/>
    </row>
    <row r="2" spans="1:12" ht="43.5" customHeight="1" x14ac:dyDescent="0.25">
      <c r="A2" s="585" t="s">
        <v>4</v>
      </c>
      <c r="B2" s="585" t="s">
        <v>222</v>
      </c>
      <c r="C2" s="585" t="s">
        <v>184</v>
      </c>
      <c r="D2" s="585" t="s">
        <v>7</v>
      </c>
      <c r="E2" s="585" t="s">
        <v>223</v>
      </c>
      <c r="F2" s="585"/>
      <c r="G2" s="585" t="s">
        <v>185</v>
      </c>
      <c r="H2" s="585" t="s">
        <v>11</v>
      </c>
      <c r="I2" s="585"/>
      <c r="J2" s="585" t="s">
        <v>224</v>
      </c>
      <c r="L2" s="201" t="s">
        <v>243</v>
      </c>
    </row>
    <row r="3" spans="1:12" x14ac:dyDescent="0.2">
      <c r="A3" s="585"/>
      <c r="B3" s="585"/>
      <c r="C3" s="585"/>
      <c r="D3" s="585"/>
      <c r="E3" s="145" t="s">
        <v>115</v>
      </c>
      <c r="F3" s="145" t="s">
        <v>116</v>
      </c>
      <c r="G3" s="585"/>
      <c r="H3" s="145" t="s">
        <v>115</v>
      </c>
      <c r="I3" s="145" t="s">
        <v>116</v>
      </c>
      <c r="J3" s="585"/>
      <c r="L3" t="s">
        <v>245</v>
      </c>
    </row>
    <row r="4" spans="1:12" x14ac:dyDescent="0.2">
      <c r="A4" s="587"/>
      <c r="B4" s="586" t="s">
        <v>20</v>
      </c>
      <c r="C4" s="586"/>
      <c r="D4" s="586"/>
      <c r="E4" s="586"/>
      <c r="F4" s="586"/>
      <c r="G4" s="586"/>
      <c r="H4" s="586"/>
      <c r="I4" s="586"/>
      <c r="J4" s="586"/>
    </row>
    <row r="5" spans="1:12" x14ac:dyDescent="0.2">
      <c r="A5" s="142">
        <v>2009</v>
      </c>
      <c r="B5" s="137">
        <v>660</v>
      </c>
      <c r="C5" s="137">
        <v>250</v>
      </c>
      <c r="D5" s="137">
        <v>95</v>
      </c>
      <c r="E5" s="137">
        <v>58</v>
      </c>
      <c r="F5" s="137">
        <v>306</v>
      </c>
      <c r="G5" s="137">
        <v>5</v>
      </c>
      <c r="H5" s="137">
        <v>16</v>
      </c>
      <c r="I5" s="137">
        <v>10</v>
      </c>
      <c r="J5" s="137">
        <v>610</v>
      </c>
    </row>
    <row r="6" spans="1:12" x14ac:dyDescent="0.2">
      <c r="A6" s="142">
        <v>2010</v>
      </c>
      <c r="B6" s="137">
        <v>610</v>
      </c>
      <c r="C6" s="137">
        <v>260</v>
      </c>
      <c r="D6" s="137">
        <v>225</v>
      </c>
      <c r="E6" s="137">
        <v>23</v>
      </c>
      <c r="F6" s="137">
        <v>442</v>
      </c>
      <c r="G6" s="137">
        <v>5</v>
      </c>
      <c r="H6" s="137">
        <v>16</v>
      </c>
      <c r="I6" s="137">
        <v>9</v>
      </c>
      <c r="J6" s="137">
        <v>600</v>
      </c>
    </row>
    <row r="7" spans="1:12" x14ac:dyDescent="0.2">
      <c r="A7" s="142" t="s">
        <v>225</v>
      </c>
      <c r="B7" s="137">
        <v>600</v>
      </c>
      <c r="C7" s="137">
        <v>250</v>
      </c>
      <c r="D7" s="137" t="s">
        <v>197</v>
      </c>
      <c r="E7" s="137" t="s">
        <v>197</v>
      </c>
      <c r="F7" s="137" t="s">
        <v>197</v>
      </c>
      <c r="G7" s="137">
        <v>4.5</v>
      </c>
      <c r="H7" s="137">
        <v>15</v>
      </c>
      <c r="I7" s="137">
        <v>9</v>
      </c>
      <c r="J7" s="137">
        <v>590</v>
      </c>
    </row>
    <row r="8" spans="1:12" x14ac:dyDescent="0.2">
      <c r="A8" s="142" t="s">
        <v>226</v>
      </c>
      <c r="B8" s="137">
        <v>590</v>
      </c>
      <c r="C8" s="137">
        <v>240</v>
      </c>
      <c r="D8" s="137" t="s">
        <v>197</v>
      </c>
      <c r="E8" s="137" t="s">
        <v>197</v>
      </c>
      <c r="F8" s="137" t="s">
        <v>197</v>
      </c>
      <c r="G8" s="137">
        <v>4.5</v>
      </c>
      <c r="H8" s="137">
        <v>15</v>
      </c>
      <c r="I8" s="137">
        <v>7</v>
      </c>
      <c r="J8" s="137">
        <v>590</v>
      </c>
    </row>
    <row r="9" spans="1:12" x14ac:dyDescent="0.2">
      <c r="A9" s="142" t="s">
        <v>227</v>
      </c>
      <c r="B9" s="137">
        <v>590</v>
      </c>
      <c r="C9" s="137">
        <v>230</v>
      </c>
      <c r="D9" s="137" t="s">
        <v>197</v>
      </c>
      <c r="E9" s="137" t="s">
        <v>197</v>
      </c>
      <c r="F9" s="137" t="s">
        <v>197</v>
      </c>
      <c r="G9" s="137">
        <v>4.5</v>
      </c>
      <c r="H9" s="137">
        <v>12</v>
      </c>
      <c r="I9" s="137">
        <v>6</v>
      </c>
      <c r="J9" s="137">
        <v>590</v>
      </c>
    </row>
    <row r="10" spans="1:12" x14ac:dyDescent="0.2">
      <c r="A10" s="142" t="s">
        <v>228</v>
      </c>
      <c r="B10" s="137">
        <v>590</v>
      </c>
      <c r="C10" s="137">
        <v>240</v>
      </c>
      <c r="D10" s="137" t="s">
        <v>197</v>
      </c>
      <c r="E10" s="137" t="s">
        <v>197</v>
      </c>
      <c r="F10" s="137" t="s">
        <v>197</v>
      </c>
      <c r="G10" s="137">
        <v>4.3</v>
      </c>
      <c r="H10" s="137">
        <v>12</v>
      </c>
      <c r="I10" s="137">
        <v>7</v>
      </c>
      <c r="J10" s="137">
        <v>600</v>
      </c>
    </row>
    <row r="11" spans="1:12" x14ac:dyDescent="0.2">
      <c r="A11" s="142" t="s">
        <v>229</v>
      </c>
      <c r="B11" s="137">
        <v>600</v>
      </c>
      <c r="C11" s="137">
        <v>235</v>
      </c>
      <c r="D11" s="137" t="s">
        <v>197</v>
      </c>
      <c r="E11" s="137" t="s">
        <v>197</v>
      </c>
      <c r="F11" s="137" t="s">
        <v>197</v>
      </c>
      <c r="G11" s="137">
        <v>4.4000000000000004</v>
      </c>
      <c r="H11" s="137">
        <v>14</v>
      </c>
      <c r="I11" s="137">
        <v>9</v>
      </c>
      <c r="J11" s="137">
        <v>575</v>
      </c>
    </row>
    <row r="12" spans="1:12" x14ac:dyDescent="0.2">
      <c r="A12" s="142" t="s">
        <v>235</v>
      </c>
      <c r="B12" s="167">
        <v>575</v>
      </c>
      <c r="C12" s="167">
        <v>245</v>
      </c>
      <c r="D12" s="167" t="s">
        <v>197</v>
      </c>
      <c r="E12" s="167" t="s">
        <v>197</v>
      </c>
      <c r="F12" s="167" t="s">
        <v>197</v>
      </c>
      <c r="G12" s="167">
        <v>4.3</v>
      </c>
      <c r="H12" s="167">
        <v>15</v>
      </c>
      <c r="I12" s="167">
        <v>13</v>
      </c>
      <c r="J12" s="167">
        <v>600</v>
      </c>
    </row>
    <row r="13" spans="1:12" x14ac:dyDescent="0.2">
      <c r="A13" s="198" t="s">
        <v>236</v>
      </c>
      <c r="B13" s="199">
        <v>600</v>
      </c>
      <c r="C13" s="199">
        <v>235</v>
      </c>
      <c r="D13" s="199" t="s">
        <v>197</v>
      </c>
      <c r="E13" s="199" t="s">
        <v>197</v>
      </c>
      <c r="F13" s="199" t="s">
        <v>197</v>
      </c>
      <c r="G13" s="199">
        <v>4.5999999999999996</v>
      </c>
      <c r="H13" s="199">
        <v>15</v>
      </c>
      <c r="I13" s="199">
        <v>13</v>
      </c>
      <c r="J13" s="199">
        <v>570</v>
      </c>
    </row>
    <row r="14" spans="1:12" ht="13.5" thickBot="1" x14ac:dyDescent="0.25">
      <c r="A14" s="143" t="s">
        <v>242</v>
      </c>
      <c r="B14" s="168">
        <v>570</v>
      </c>
      <c r="C14" s="168">
        <v>235</v>
      </c>
      <c r="D14" s="168" t="s">
        <v>197</v>
      </c>
      <c r="E14" s="168" t="s">
        <v>197</v>
      </c>
      <c r="F14" s="168" t="s">
        <v>197</v>
      </c>
      <c r="G14" s="168">
        <v>4.5</v>
      </c>
      <c r="H14" s="168">
        <v>15</v>
      </c>
      <c r="I14" s="168">
        <v>12</v>
      </c>
      <c r="J14" s="168">
        <v>550</v>
      </c>
    </row>
    <row r="16" spans="1:12" x14ac:dyDescent="0.2">
      <c r="A16" s="582" t="s">
        <v>230</v>
      </c>
      <c r="B16" s="582"/>
      <c r="C16" s="582"/>
      <c r="D16" s="582"/>
      <c r="E16" s="582"/>
      <c r="F16" s="582"/>
      <c r="G16" s="582"/>
      <c r="H16" s="582"/>
      <c r="I16" s="582"/>
      <c r="J16" s="582"/>
    </row>
    <row r="17" spans="1:19" x14ac:dyDescent="0.2">
      <c r="A17" s="582" t="s">
        <v>231</v>
      </c>
      <c r="B17" s="582"/>
      <c r="C17" s="582"/>
      <c r="D17" s="582"/>
      <c r="E17" s="582"/>
      <c r="F17" s="582"/>
      <c r="G17" s="582"/>
      <c r="H17" s="582"/>
      <c r="I17" s="582"/>
      <c r="J17" s="582"/>
    </row>
    <row r="18" spans="1:19" x14ac:dyDescent="0.2">
      <c r="A18" s="582" t="s">
        <v>232</v>
      </c>
      <c r="B18" s="582"/>
      <c r="C18" s="582"/>
      <c r="D18" s="582"/>
      <c r="E18" s="582"/>
      <c r="F18" s="582"/>
      <c r="G18" s="582"/>
      <c r="H18" s="582"/>
      <c r="I18" s="582"/>
      <c r="J18" s="582"/>
      <c r="M18" s="582"/>
      <c r="N18" s="582"/>
      <c r="O18" s="582"/>
      <c r="P18" s="582"/>
      <c r="Q18" s="582"/>
      <c r="R18" s="582"/>
      <c r="S18" s="582"/>
    </row>
    <row r="19" spans="1:19" x14ac:dyDescent="0.2">
      <c r="A19" s="582" t="s">
        <v>233</v>
      </c>
      <c r="B19" s="582"/>
      <c r="C19" s="582"/>
      <c r="D19" s="582"/>
      <c r="E19" s="582"/>
      <c r="F19" s="582"/>
      <c r="G19" s="582"/>
      <c r="H19" s="582"/>
      <c r="I19" s="582"/>
      <c r="J19" s="582"/>
      <c r="M19" s="582"/>
      <c r="N19" s="582"/>
      <c r="O19" s="582"/>
      <c r="P19" s="582"/>
      <c r="Q19" s="582"/>
      <c r="R19" s="582"/>
      <c r="S19" s="582"/>
    </row>
    <row r="20" spans="1:19" x14ac:dyDescent="0.2">
      <c r="A20" s="583" t="s">
        <v>221</v>
      </c>
      <c r="B20" s="583"/>
      <c r="C20" s="583"/>
      <c r="D20" s="583"/>
      <c r="E20" s="583"/>
      <c r="F20" s="583"/>
      <c r="G20" s="583"/>
      <c r="H20" s="583"/>
      <c r="I20" s="583"/>
      <c r="J20" s="583"/>
      <c r="M20" s="583"/>
      <c r="N20" s="583"/>
      <c r="O20" s="583"/>
      <c r="P20" s="583"/>
      <c r="Q20" s="583"/>
      <c r="R20" s="583"/>
      <c r="S20" s="583"/>
    </row>
  </sheetData>
  <mergeCells count="18">
    <mergeCell ref="A18:J18"/>
    <mergeCell ref="A19:J19"/>
    <mergeCell ref="M18:S18"/>
    <mergeCell ref="M19:S19"/>
    <mergeCell ref="M20:S20"/>
    <mergeCell ref="A1:J1"/>
    <mergeCell ref="H2:I2"/>
    <mergeCell ref="J2:J3"/>
    <mergeCell ref="B4:J4"/>
    <mergeCell ref="A20:J20"/>
    <mergeCell ref="A16:J16"/>
    <mergeCell ref="A17:J17"/>
    <mergeCell ref="A2:A4"/>
    <mergeCell ref="B2:B3"/>
    <mergeCell ref="C2:C3"/>
    <mergeCell ref="D2:D3"/>
    <mergeCell ref="E2:F2"/>
    <mergeCell ref="G2:G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66FFCC"/>
    <pageSetUpPr fitToPage="1"/>
  </sheetPr>
  <dimension ref="A1:V296"/>
  <sheetViews>
    <sheetView zoomScale="120" zoomScaleNormal="120" workbookViewId="0">
      <selection sqref="A1:N1"/>
    </sheetView>
  </sheetViews>
  <sheetFormatPr defaultColWidth="17.5703125" defaultRowHeight="14.1" customHeight="1" x14ac:dyDescent="0.2"/>
  <cols>
    <col min="1" max="1" width="6.140625" style="7" bestFit="1" customWidth="1"/>
    <col min="2" max="13" width="6.5703125" style="7" bestFit="1" customWidth="1"/>
    <col min="14" max="14" width="10" style="7" customWidth="1"/>
    <col min="15" max="15" width="17.5703125" style="7"/>
    <col min="16" max="16" width="17.5703125" style="45"/>
    <col min="18" max="22" width="17.5703125" style="45"/>
    <col min="23" max="16384" width="17.5703125" style="7"/>
  </cols>
  <sheetData>
    <row r="1" spans="1:17" s="22" customFormat="1" ht="16.5" customHeight="1" x14ac:dyDescent="0.2">
      <c r="A1" s="492" t="s">
        <v>291</v>
      </c>
      <c r="B1" s="493"/>
      <c r="C1" s="493"/>
      <c r="D1" s="493"/>
      <c r="E1" s="493"/>
      <c r="F1" s="493"/>
      <c r="G1" s="493"/>
      <c r="H1" s="493"/>
      <c r="I1" s="493"/>
      <c r="J1" s="493"/>
      <c r="K1" s="493"/>
      <c r="L1" s="493"/>
      <c r="M1" s="493"/>
      <c r="N1" s="493"/>
      <c r="Q1"/>
    </row>
    <row r="2" spans="1:17" s="2" customFormat="1" ht="14.1" customHeight="1" x14ac:dyDescent="0.2">
      <c r="A2" s="495" t="s">
        <v>4</v>
      </c>
      <c r="B2" s="372" t="s">
        <v>32</v>
      </c>
      <c r="C2" s="372" t="s">
        <v>33</v>
      </c>
      <c r="D2" s="372" t="s">
        <v>34</v>
      </c>
      <c r="E2" s="372" t="s">
        <v>35</v>
      </c>
      <c r="F2" s="372" t="s">
        <v>36</v>
      </c>
      <c r="G2" s="372" t="s">
        <v>37</v>
      </c>
      <c r="H2" s="372" t="s">
        <v>38</v>
      </c>
      <c r="I2" s="372" t="s">
        <v>39</v>
      </c>
      <c r="J2" s="372" t="s">
        <v>40</v>
      </c>
      <c r="K2" s="372" t="s">
        <v>41</v>
      </c>
      <c r="L2" s="372" t="s">
        <v>42</v>
      </c>
      <c r="M2" s="372" t="s">
        <v>43</v>
      </c>
      <c r="N2" s="372" t="s">
        <v>210</v>
      </c>
      <c r="Q2"/>
    </row>
    <row r="3" spans="1:17" s="2" customFormat="1" ht="14.1" customHeight="1" x14ac:dyDescent="0.2">
      <c r="A3" s="496"/>
      <c r="B3" s="494" t="s">
        <v>20</v>
      </c>
      <c r="C3" s="494"/>
      <c r="D3" s="494"/>
      <c r="E3" s="494"/>
      <c r="F3" s="494"/>
      <c r="G3" s="494"/>
      <c r="H3" s="494"/>
      <c r="I3" s="494"/>
      <c r="J3" s="494"/>
      <c r="K3" s="494"/>
      <c r="L3" s="494"/>
      <c r="M3" s="494"/>
      <c r="N3" s="494"/>
      <c r="O3" s="414"/>
      <c r="P3" s="414"/>
      <c r="Q3"/>
    </row>
    <row r="4" spans="1:17" s="103" customFormat="1" ht="14.1" customHeight="1" x14ac:dyDescent="0.2">
      <c r="A4" s="378" t="s">
        <v>8</v>
      </c>
      <c r="B4" s="435"/>
      <c r="C4" s="347"/>
      <c r="D4" s="347"/>
      <c r="E4" s="347"/>
      <c r="F4" s="347"/>
      <c r="G4" s="347"/>
      <c r="H4" s="347"/>
      <c r="I4" s="347"/>
      <c r="J4" s="347"/>
      <c r="K4" s="347"/>
      <c r="P4" s="103" t="s">
        <v>316</v>
      </c>
      <c r="Q4"/>
    </row>
    <row r="5" spans="1:17" s="103" customFormat="1" ht="14.1" customHeight="1" x14ac:dyDescent="0.2">
      <c r="A5" s="321">
        <v>2011</v>
      </c>
      <c r="B5" s="379">
        <v>146.5</v>
      </c>
      <c r="C5" s="379">
        <v>145.1</v>
      </c>
      <c r="D5" s="379">
        <v>155.5</v>
      </c>
      <c r="E5" s="379">
        <v>139.69999999999999</v>
      </c>
      <c r="F5" s="379">
        <v>144.1</v>
      </c>
      <c r="G5" s="379">
        <v>156.30000000000001</v>
      </c>
      <c r="H5" s="379">
        <v>139.4</v>
      </c>
      <c r="I5" s="379">
        <v>154.30000000000001</v>
      </c>
      <c r="J5" s="379">
        <v>146.9</v>
      </c>
      <c r="K5" s="379">
        <v>139.9</v>
      </c>
      <c r="L5" s="379">
        <v>151.1</v>
      </c>
      <c r="M5" s="379">
        <v>144.69999999999999</v>
      </c>
      <c r="N5" s="379">
        <v>1763.5</v>
      </c>
      <c r="P5" s="442"/>
      <c r="Q5"/>
    </row>
    <row r="6" spans="1:17" s="103" customFormat="1" ht="14.1" customHeight="1" x14ac:dyDescent="0.2">
      <c r="A6" s="321">
        <v>2012</v>
      </c>
      <c r="B6" s="379">
        <v>139.4</v>
      </c>
      <c r="C6" s="379">
        <v>136.1</v>
      </c>
      <c r="D6" s="379">
        <v>147.5</v>
      </c>
      <c r="E6" s="379">
        <v>144.4</v>
      </c>
      <c r="F6" s="379">
        <v>150.1</v>
      </c>
      <c r="G6" s="379">
        <v>149.1</v>
      </c>
      <c r="H6" s="379">
        <v>144</v>
      </c>
      <c r="I6" s="379">
        <v>150.4</v>
      </c>
      <c r="J6" s="379">
        <v>140.30000000000001</v>
      </c>
      <c r="K6" s="379">
        <v>158.1</v>
      </c>
      <c r="L6" s="379">
        <v>146.30000000000001</v>
      </c>
      <c r="M6" s="379">
        <v>140</v>
      </c>
      <c r="N6" s="379">
        <v>1745.7</v>
      </c>
      <c r="P6" s="442"/>
      <c r="Q6"/>
    </row>
    <row r="7" spans="1:17" s="103" customFormat="1" ht="14.1" customHeight="1" x14ac:dyDescent="0.2">
      <c r="A7" s="321">
        <v>2013</v>
      </c>
      <c r="B7" s="379">
        <v>151.6</v>
      </c>
      <c r="C7" s="379">
        <v>130.30000000000001</v>
      </c>
      <c r="D7" s="379">
        <v>137.6</v>
      </c>
      <c r="E7" s="379">
        <v>145.4</v>
      </c>
      <c r="F7" s="379">
        <v>155.5</v>
      </c>
      <c r="G7" s="379">
        <v>142.80000000000001</v>
      </c>
      <c r="H7" s="379">
        <v>151.6</v>
      </c>
      <c r="I7" s="379">
        <v>151.69999999999999</v>
      </c>
      <c r="J7" s="379">
        <v>144.5</v>
      </c>
      <c r="K7" s="379">
        <v>150.9</v>
      </c>
      <c r="L7" s="379">
        <v>135</v>
      </c>
      <c r="M7" s="379">
        <v>144.69999999999999</v>
      </c>
      <c r="N7" s="379">
        <v>1741.7</v>
      </c>
      <c r="P7" s="442"/>
      <c r="Q7"/>
    </row>
    <row r="8" spans="1:17" s="103" customFormat="1" ht="14.1" customHeight="1" x14ac:dyDescent="0.2">
      <c r="A8" s="321">
        <v>2014</v>
      </c>
      <c r="B8" s="379">
        <v>151</v>
      </c>
      <c r="C8" s="379">
        <v>128.6</v>
      </c>
      <c r="D8" s="379">
        <v>142.30000000000001</v>
      </c>
      <c r="E8" s="379">
        <v>137.4</v>
      </c>
      <c r="F8" s="379">
        <v>121.3</v>
      </c>
      <c r="G8" s="379">
        <v>87.8</v>
      </c>
      <c r="H8" s="379">
        <v>95.2</v>
      </c>
      <c r="I8" s="379">
        <v>92.1</v>
      </c>
      <c r="J8" s="379">
        <v>97.8</v>
      </c>
      <c r="K8" s="379">
        <v>105</v>
      </c>
      <c r="L8" s="379">
        <v>94.7</v>
      </c>
      <c r="M8" s="379">
        <v>106.7</v>
      </c>
      <c r="N8" s="379">
        <v>1360.1</v>
      </c>
      <c r="P8" s="442"/>
      <c r="Q8"/>
    </row>
    <row r="9" spans="1:17" s="103" customFormat="1" ht="14.1" customHeight="1" x14ac:dyDescent="0.2">
      <c r="A9" s="321">
        <v>2015</v>
      </c>
      <c r="B9" s="379">
        <v>112.1</v>
      </c>
      <c r="C9" s="379">
        <v>96.2</v>
      </c>
      <c r="D9" s="379">
        <v>100.8</v>
      </c>
      <c r="E9" s="379">
        <v>95.9</v>
      </c>
      <c r="F9" s="379">
        <v>89.4</v>
      </c>
      <c r="G9" s="379">
        <v>93.4</v>
      </c>
      <c r="H9" s="379">
        <v>96.8</v>
      </c>
      <c r="I9" s="379">
        <v>93</v>
      </c>
      <c r="J9" s="379">
        <v>100.7</v>
      </c>
      <c r="K9" s="379">
        <v>104</v>
      </c>
      <c r="L9" s="379">
        <v>97.9</v>
      </c>
      <c r="M9" s="379">
        <v>106</v>
      </c>
      <c r="N9" s="379">
        <v>1186.2</v>
      </c>
      <c r="P9" s="442"/>
      <c r="Q9"/>
    </row>
    <row r="10" spans="1:17" s="103" customFormat="1" ht="14.1" customHeight="1" x14ac:dyDescent="0.2">
      <c r="A10" s="321">
        <v>2016</v>
      </c>
      <c r="B10" s="380">
        <v>103.5</v>
      </c>
      <c r="C10" s="380">
        <v>102.8</v>
      </c>
      <c r="D10" s="380">
        <v>105.2</v>
      </c>
      <c r="E10" s="380">
        <v>90.6</v>
      </c>
      <c r="F10" s="380">
        <v>96.8</v>
      </c>
      <c r="G10" s="380">
        <v>100</v>
      </c>
      <c r="H10" s="380">
        <v>91.9</v>
      </c>
      <c r="I10" s="380">
        <v>101.3</v>
      </c>
      <c r="J10" s="380">
        <v>102.3</v>
      </c>
      <c r="K10" s="380">
        <v>105.1</v>
      </c>
      <c r="L10" s="380">
        <v>109.7</v>
      </c>
      <c r="M10" s="380">
        <v>109.5</v>
      </c>
      <c r="N10" s="379">
        <v>1218.8</v>
      </c>
      <c r="P10" s="442"/>
      <c r="Q10"/>
    </row>
    <row r="11" spans="1:17" s="103" customFormat="1" ht="14.1" customHeight="1" x14ac:dyDescent="0.2">
      <c r="A11" s="321">
        <v>2017</v>
      </c>
      <c r="B11" s="380">
        <v>113.5</v>
      </c>
      <c r="C11" s="380">
        <v>109</v>
      </c>
      <c r="D11" s="380">
        <v>118.5</v>
      </c>
      <c r="E11" s="380">
        <v>97.3</v>
      </c>
      <c r="F11" s="380">
        <v>111.9</v>
      </c>
      <c r="G11" s="380">
        <v>116</v>
      </c>
      <c r="H11" s="380">
        <v>103.7</v>
      </c>
      <c r="I11" s="380">
        <v>112</v>
      </c>
      <c r="J11" s="380">
        <v>109.3</v>
      </c>
      <c r="K11" s="380">
        <v>114.6</v>
      </c>
      <c r="L11" s="380">
        <v>117</v>
      </c>
      <c r="M11" s="380">
        <v>113.4</v>
      </c>
      <c r="N11" s="379">
        <v>1336.3</v>
      </c>
      <c r="P11" s="442"/>
      <c r="Q11"/>
    </row>
    <row r="12" spans="1:17" s="103" customFormat="1" ht="14.1" customHeight="1" x14ac:dyDescent="0.2">
      <c r="A12" s="321">
        <v>2018</v>
      </c>
      <c r="B12" s="380">
        <v>122.7</v>
      </c>
      <c r="C12" s="380">
        <v>104.3</v>
      </c>
      <c r="D12" s="380">
        <v>120.3</v>
      </c>
      <c r="E12" s="380">
        <v>106.8</v>
      </c>
      <c r="F12" s="380">
        <v>115.2</v>
      </c>
      <c r="G12" s="380">
        <v>114.7</v>
      </c>
      <c r="H12" s="380">
        <v>115.1</v>
      </c>
      <c r="I12" s="380">
        <v>123.8</v>
      </c>
      <c r="J12" s="380">
        <v>108.5</v>
      </c>
      <c r="K12" s="380">
        <v>125.5</v>
      </c>
      <c r="L12" s="380">
        <v>122.6</v>
      </c>
      <c r="M12" s="380">
        <v>116.4</v>
      </c>
      <c r="N12" s="379">
        <v>1395.9</v>
      </c>
      <c r="P12" s="442"/>
      <c r="Q12"/>
    </row>
    <row r="13" spans="1:17" s="103" customFormat="1" ht="14.1" customHeight="1" x14ac:dyDescent="0.2">
      <c r="A13" s="321">
        <v>2019</v>
      </c>
      <c r="B13" s="380">
        <v>121.9</v>
      </c>
      <c r="C13" s="380">
        <v>115.5</v>
      </c>
      <c r="D13" s="380">
        <v>125.4</v>
      </c>
      <c r="E13" s="380">
        <v>120</v>
      </c>
      <c r="F13" s="380">
        <v>126.5</v>
      </c>
      <c r="G13" s="380">
        <v>118.2</v>
      </c>
      <c r="H13" s="380">
        <v>132.6</v>
      </c>
      <c r="I13" s="380">
        <v>131.4</v>
      </c>
      <c r="J13" s="380">
        <v>127.5</v>
      </c>
      <c r="K13" s="380">
        <v>140.80000000000001</v>
      </c>
      <c r="L13" s="380">
        <v>134</v>
      </c>
      <c r="M13" s="380">
        <v>137.4</v>
      </c>
      <c r="N13" s="379">
        <v>1531.1</v>
      </c>
      <c r="P13" s="442"/>
      <c r="Q13"/>
    </row>
    <row r="14" spans="1:17" s="103" customFormat="1" ht="14.1" customHeight="1" x14ac:dyDescent="0.2">
      <c r="A14" s="321">
        <v>2020</v>
      </c>
      <c r="B14" s="380">
        <v>143.9</v>
      </c>
      <c r="C14" s="380">
        <v>131.5</v>
      </c>
      <c r="D14" s="380">
        <v>144.19999999999999</v>
      </c>
      <c r="E14" s="380">
        <v>140.69999999999999</v>
      </c>
      <c r="F14" s="380">
        <v>138.69999999999999</v>
      </c>
      <c r="G14" s="380">
        <v>140</v>
      </c>
      <c r="H14" s="380">
        <v>129.69999999999999</v>
      </c>
      <c r="I14" s="380">
        <v>119</v>
      </c>
      <c r="J14" s="380">
        <v>133.80000000000001</v>
      </c>
      <c r="K14" s="380">
        <v>135.80000000000001</v>
      </c>
      <c r="L14" s="380">
        <v>125.4</v>
      </c>
      <c r="M14" s="380">
        <v>136.5</v>
      </c>
      <c r="N14" s="379">
        <v>1619.3</v>
      </c>
      <c r="P14" s="442"/>
      <c r="Q14"/>
    </row>
    <row r="15" spans="1:17" s="103" customFormat="1" ht="14.1" customHeight="1" x14ac:dyDescent="0.2">
      <c r="A15" s="378" t="s">
        <v>9</v>
      </c>
      <c r="B15" s="443"/>
      <c r="C15" s="443"/>
      <c r="D15" s="443"/>
      <c r="E15" s="443"/>
      <c r="F15" s="443"/>
      <c r="G15" s="443"/>
      <c r="H15" s="443"/>
      <c r="I15" s="443"/>
      <c r="J15" s="443"/>
      <c r="K15" s="443"/>
      <c r="L15" s="443"/>
      <c r="M15" s="443"/>
      <c r="N15" s="443"/>
      <c r="P15" s="442"/>
      <c r="Q15"/>
    </row>
    <row r="16" spans="1:17" s="103" customFormat="1" ht="14.1" customHeight="1" x14ac:dyDescent="0.2">
      <c r="A16" s="321">
        <v>2011</v>
      </c>
      <c r="B16" s="379">
        <v>18</v>
      </c>
      <c r="C16" s="379">
        <v>16.600000000000001</v>
      </c>
      <c r="D16" s="379">
        <v>17.100000000000001</v>
      </c>
      <c r="E16" s="379">
        <v>14.9</v>
      </c>
      <c r="F16" s="379">
        <v>16.7</v>
      </c>
      <c r="G16" s="379">
        <v>17.7</v>
      </c>
      <c r="H16" s="379">
        <v>17.899999999999999</v>
      </c>
      <c r="I16" s="379">
        <v>19.5</v>
      </c>
      <c r="J16" s="379">
        <v>18.8</v>
      </c>
      <c r="K16" s="379">
        <v>17</v>
      </c>
      <c r="L16" s="379">
        <v>16</v>
      </c>
      <c r="M16" s="379">
        <v>16.399999999999999</v>
      </c>
      <c r="N16" s="379">
        <v>206.5</v>
      </c>
      <c r="P16" s="442"/>
      <c r="Q16"/>
    </row>
    <row r="17" spans="1:22" s="103" customFormat="1" ht="14.1" customHeight="1" x14ac:dyDescent="0.2">
      <c r="A17" s="321">
        <v>2012</v>
      </c>
      <c r="B17" s="379">
        <v>16</v>
      </c>
      <c r="C17" s="379">
        <v>14.6</v>
      </c>
      <c r="D17" s="379">
        <v>13.4</v>
      </c>
      <c r="E17" s="379">
        <v>12.7</v>
      </c>
      <c r="F17" s="379">
        <v>13.3</v>
      </c>
      <c r="G17" s="379">
        <v>11.9</v>
      </c>
      <c r="H17" s="379">
        <v>14.4</v>
      </c>
      <c r="I17" s="379">
        <v>15.9</v>
      </c>
      <c r="J17" s="379">
        <v>16.100000000000001</v>
      </c>
      <c r="K17" s="379">
        <v>17.100000000000001</v>
      </c>
      <c r="L17" s="379">
        <v>14.9</v>
      </c>
      <c r="M17" s="379">
        <v>14.6</v>
      </c>
      <c r="N17" s="379">
        <v>174.9</v>
      </c>
      <c r="P17" s="442"/>
      <c r="Q17"/>
    </row>
    <row r="18" spans="1:22" s="103" customFormat="1" ht="14.1" customHeight="1" x14ac:dyDescent="0.2">
      <c r="A18" s="321">
        <v>2013</v>
      </c>
      <c r="B18" s="379">
        <v>15.1</v>
      </c>
      <c r="C18" s="379">
        <v>14.4</v>
      </c>
      <c r="D18" s="379">
        <v>15.5</v>
      </c>
      <c r="E18" s="379">
        <v>15.4</v>
      </c>
      <c r="F18" s="379">
        <v>12</v>
      </c>
      <c r="G18" s="379">
        <v>12.4</v>
      </c>
      <c r="H18" s="379">
        <v>14.7</v>
      </c>
      <c r="I18" s="379">
        <v>15.5</v>
      </c>
      <c r="J18" s="379">
        <v>15.7</v>
      </c>
      <c r="K18" s="379">
        <v>15.6</v>
      </c>
      <c r="L18" s="379">
        <v>14.2</v>
      </c>
      <c r="M18" s="379">
        <v>15.7</v>
      </c>
      <c r="N18" s="379">
        <v>176</v>
      </c>
      <c r="P18" s="442"/>
      <c r="Q18"/>
    </row>
    <row r="19" spans="1:22" s="103" customFormat="1" ht="14.1" customHeight="1" x14ac:dyDescent="0.2">
      <c r="A19" s="321">
        <v>2014</v>
      </c>
      <c r="B19" s="379">
        <v>14.3</v>
      </c>
      <c r="C19" s="379">
        <v>12.6</v>
      </c>
      <c r="D19" s="379">
        <v>12.6</v>
      </c>
      <c r="E19" s="379">
        <v>10.199999999999999</v>
      </c>
      <c r="F19" s="379">
        <v>10.5</v>
      </c>
      <c r="G19" s="379">
        <v>10.1</v>
      </c>
      <c r="H19" s="379">
        <v>10.7</v>
      </c>
      <c r="I19" s="379">
        <v>10.7</v>
      </c>
      <c r="J19" s="379">
        <v>8.8000000000000007</v>
      </c>
      <c r="K19" s="379">
        <v>8.5</v>
      </c>
      <c r="L19" s="379">
        <v>6.7</v>
      </c>
      <c r="M19" s="379">
        <v>7.2</v>
      </c>
      <c r="N19" s="379">
        <v>122.8</v>
      </c>
      <c r="P19" s="442"/>
      <c r="Q19"/>
    </row>
    <row r="20" spans="1:22" s="103" customFormat="1" ht="14.1" customHeight="1" x14ac:dyDescent="0.2">
      <c r="A20" s="321">
        <v>2015</v>
      </c>
      <c r="B20" s="379">
        <v>7.4</v>
      </c>
      <c r="C20" s="379">
        <v>7.7</v>
      </c>
      <c r="D20" s="379">
        <v>8.6999999999999993</v>
      </c>
      <c r="E20" s="379">
        <v>7</v>
      </c>
      <c r="F20" s="379">
        <v>6.1</v>
      </c>
      <c r="G20" s="379">
        <v>7.1</v>
      </c>
      <c r="H20" s="379">
        <v>7.7</v>
      </c>
      <c r="I20" s="379">
        <v>7.5</v>
      </c>
      <c r="J20" s="379">
        <v>8.1999999999999993</v>
      </c>
      <c r="K20" s="379">
        <v>9.6</v>
      </c>
      <c r="L20" s="379">
        <v>9.4</v>
      </c>
      <c r="M20" s="379">
        <v>10.3</v>
      </c>
      <c r="N20" s="379">
        <v>96.8</v>
      </c>
      <c r="P20" s="442"/>
      <c r="Q20"/>
    </row>
    <row r="21" spans="1:22" s="103" customFormat="1" ht="14.1" customHeight="1" x14ac:dyDescent="0.2">
      <c r="A21" s="321">
        <v>2016</v>
      </c>
      <c r="B21" s="380">
        <v>11</v>
      </c>
      <c r="C21" s="380">
        <v>9.5</v>
      </c>
      <c r="D21" s="380">
        <v>7.6</v>
      </c>
      <c r="E21" s="380">
        <v>8.3000000000000007</v>
      </c>
      <c r="F21" s="380">
        <v>9.3000000000000007</v>
      </c>
      <c r="G21" s="380">
        <v>9.6</v>
      </c>
      <c r="H21" s="380">
        <v>9.3000000000000007</v>
      </c>
      <c r="I21" s="380">
        <v>10.3</v>
      </c>
      <c r="J21" s="380">
        <v>9.4</v>
      </c>
      <c r="K21" s="380">
        <v>9.9</v>
      </c>
      <c r="L21" s="380">
        <v>10.5</v>
      </c>
      <c r="M21" s="380">
        <v>11.2</v>
      </c>
      <c r="N21" s="379">
        <v>115.9</v>
      </c>
      <c r="P21" s="442"/>
      <c r="Q21"/>
    </row>
    <row r="22" spans="1:22" s="103" customFormat="1" ht="14.1" customHeight="1" x14ac:dyDescent="0.2">
      <c r="A22" s="321">
        <v>2017</v>
      </c>
      <c r="B22" s="380">
        <v>10.6</v>
      </c>
      <c r="C22" s="380">
        <v>9.3000000000000007</v>
      </c>
      <c r="D22" s="380">
        <v>9.1</v>
      </c>
      <c r="E22" s="380">
        <v>7.6</v>
      </c>
      <c r="F22" s="380">
        <v>8.3000000000000007</v>
      </c>
      <c r="G22" s="380">
        <v>8.3000000000000007</v>
      </c>
      <c r="H22" s="380">
        <v>7.8</v>
      </c>
      <c r="I22" s="380">
        <v>8.1</v>
      </c>
      <c r="J22" s="380">
        <v>7.4</v>
      </c>
      <c r="K22" s="380">
        <v>7.4</v>
      </c>
      <c r="L22" s="380">
        <v>6.7</v>
      </c>
      <c r="M22" s="380">
        <v>5.8</v>
      </c>
      <c r="N22" s="379">
        <v>96.3</v>
      </c>
      <c r="P22" s="442"/>
      <c r="Q22"/>
    </row>
    <row r="23" spans="1:22" s="103" customFormat="1" ht="14.1" customHeight="1" x14ac:dyDescent="0.2">
      <c r="A23" s="321">
        <v>2018</v>
      </c>
      <c r="B23" s="379">
        <v>6.6</v>
      </c>
      <c r="C23" s="379">
        <v>6</v>
      </c>
      <c r="D23" s="379">
        <v>6.6</v>
      </c>
      <c r="E23" s="379">
        <v>6.6</v>
      </c>
      <c r="F23" s="379">
        <v>7.3</v>
      </c>
      <c r="G23" s="379">
        <v>6.9</v>
      </c>
      <c r="H23" s="379">
        <v>7.8</v>
      </c>
      <c r="I23" s="379">
        <v>10.1</v>
      </c>
      <c r="J23" s="379">
        <v>8.6</v>
      </c>
      <c r="K23" s="379">
        <v>9.9</v>
      </c>
      <c r="L23" s="379">
        <v>8.3000000000000007</v>
      </c>
      <c r="M23" s="379">
        <v>8.5</v>
      </c>
      <c r="N23" s="379">
        <v>93.2</v>
      </c>
      <c r="O23" s="444"/>
      <c r="P23" s="442"/>
      <c r="Q23"/>
      <c r="R23" s="444"/>
      <c r="S23" s="444"/>
      <c r="T23" s="444"/>
      <c r="U23" s="444"/>
      <c r="V23" s="444"/>
    </row>
    <row r="24" spans="1:22" s="103" customFormat="1" ht="14.1" customHeight="1" x14ac:dyDescent="0.2">
      <c r="A24" s="321">
        <v>2019</v>
      </c>
      <c r="B24" s="379">
        <v>8.4</v>
      </c>
      <c r="C24" s="379">
        <v>7.2</v>
      </c>
      <c r="D24" s="379">
        <v>8.3000000000000007</v>
      </c>
      <c r="E24" s="379">
        <v>7.3</v>
      </c>
      <c r="F24" s="379">
        <v>7</v>
      </c>
      <c r="G24" s="379">
        <v>7.3</v>
      </c>
      <c r="H24" s="379">
        <v>7.7</v>
      </c>
      <c r="I24" s="379">
        <v>7.7</v>
      </c>
      <c r="J24" s="379">
        <v>6.3</v>
      </c>
      <c r="K24" s="379">
        <v>6.2</v>
      </c>
      <c r="L24" s="379">
        <v>4.2</v>
      </c>
      <c r="M24" s="379">
        <v>4.2</v>
      </c>
      <c r="N24" s="379">
        <v>82</v>
      </c>
      <c r="O24" s="444"/>
      <c r="P24" s="442"/>
      <c r="Q24"/>
      <c r="R24" s="444"/>
      <c r="S24" s="444"/>
      <c r="T24" s="444"/>
      <c r="U24" s="444"/>
      <c r="V24" s="444"/>
    </row>
    <row r="25" spans="1:22" s="103" customFormat="1" ht="14.1" customHeight="1" thickBot="1" x14ac:dyDescent="0.25">
      <c r="A25" s="132">
        <v>2020</v>
      </c>
      <c r="B25" s="381">
        <v>4.5999999999999996</v>
      </c>
      <c r="C25" s="381">
        <v>4.2</v>
      </c>
      <c r="D25" s="381">
        <v>4.5</v>
      </c>
      <c r="E25" s="381">
        <v>4.5999999999999996</v>
      </c>
      <c r="F25" s="381">
        <v>4.7</v>
      </c>
      <c r="G25" s="381">
        <v>5.0999999999999996</v>
      </c>
      <c r="H25" s="381">
        <v>5.4</v>
      </c>
      <c r="I25" s="381">
        <v>5.2</v>
      </c>
      <c r="J25" s="381">
        <v>4.8</v>
      </c>
      <c r="K25" s="381">
        <v>4</v>
      </c>
      <c r="L25" s="381">
        <v>3.9</v>
      </c>
      <c r="M25" s="381">
        <v>4.3</v>
      </c>
      <c r="N25" s="381">
        <v>55.3</v>
      </c>
      <c r="O25" s="444"/>
      <c r="P25" s="442"/>
      <c r="Q25"/>
      <c r="R25" s="444"/>
      <c r="S25" s="444"/>
      <c r="T25" s="444"/>
      <c r="U25" s="444"/>
      <c r="V25" s="444"/>
    </row>
    <row r="26" spans="1:22" customFormat="1" ht="12" customHeight="1" x14ac:dyDescent="0.2">
      <c r="A26" s="481" t="s">
        <v>321</v>
      </c>
      <c r="B26" s="481"/>
      <c r="C26" s="481"/>
      <c r="D26" s="481"/>
      <c r="E26" s="481"/>
      <c r="F26" s="481"/>
      <c r="G26" s="481"/>
      <c r="H26" s="481"/>
      <c r="I26" s="481"/>
      <c r="J26" s="481"/>
      <c r="K26" s="481"/>
      <c r="L26" s="481"/>
      <c r="M26" s="453"/>
      <c r="N26" s="453"/>
    </row>
    <row r="27" spans="1:22" ht="12" customHeight="1" x14ac:dyDescent="0.2">
      <c r="A27" s="497" t="s">
        <v>322</v>
      </c>
      <c r="B27" s="498"/>
      <c r="C27" s="498"/>
      <c r="D27" s="498"/>
      <c r="E27" s="498"/>
      <c r="F27" s="498"/>
      <c r="G27" s="498"/>
      <c r="H27" s="498"/>
      <c r="I27" s="498"/>
      <c r="J27" s="498"/>
      <c r="K27" s="498"/>
      <c r="L27" s="498"/>
      <c r="M27" s="498"/>
      <c r="N27" s="498"/>
    </row>
    <row r="28" spans="1:22" s="45" customFormat="1" ht="14.1" customHeight="1" x14ac:dyDescent="0.2">
      <c r="A28" s="210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77"/>
      <c r="P28" s="77"/>
      <c r="Q28"/>
      <c r="R28" s="77"/>
      <c r="S28" s="77"/>
      <c r="T28" s="77"/>
      <c r="U28" s="77"/>
      <c r="V28" s="77"/>
    </row>
    <row r="29" spans="1:22" ht="14.1" customHeight="1" x14ac:dyDescent="0.2">
      <c r="A29" s="220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</row>
    <row r="30" spans="1:22" ht="14.1" customHeight="1" x14ac:dyDescent="0.2">
      <c r="A30" s="24"/>
      <c r="B30" s="9"/>
      <c r="C30" s="9"/>
      <c r="D30" s="29"/>
      <c r="E30" s="9"/>
      <c r="F30" s="9"/>
      <c r="G30" s="9"/>
      <c r="H30" s="9"/>
      <c r="I30" s="9"/>
      <c r="J30" s="9"/>
      <c r="K30" s="9"/>
      <c r="L30" s="9"/>
      <c r="M30" s="9"/>
      <c r="N30" s="9"/>
    </row>
    <row r="31" spans="1:22" ht="14.1" customHeight="1" x14ac:dyDescent="0.2">
      <c r="A31" s="24"/>
      <c r="B31" s="108"/>
      <c r="C31" s="108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77"/>
      <c r="P31" s="77"/>
      <c r="R31" s="77"/>
      <c r="S31" s="77"/>
      <c r="T31" s="77"/>
      <c r="U31" s="77"/>
      <c r="V31" s="77"/>
    </row>
    <row r="32" spans="1:22" ht="14.1" customHeight="1" x14ac:dyDescent="0.2">
      <c r="A32" s="24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110"/>
    </row>
    <row r="33" spans="1:22" ht="14.1" customHeight="1" x14ac:dyDescent="0.2">
      <c r="A33" s="24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56"/>
      <c r="P33" s="56"/>
      <c r="R33" s="56"/>
      <c r="S33" s="56"/>
      <c r="T33" s="56"/>
      <c r="U33" s="56"/>
      <c r="V33" s="56"/>
    </row>
    <row r="34" spans="1:22" ht="14.1" customHeight="1" x14ac:dyDescent="0.2">
      <c r="A34" s="24"/>
      <c r="B34" s="110"/>
      <c r="C34" s="110"/>
      <c r="D34" s="110"/>
      <c r="E34" s="110"/>
      <c r="F34" s="110"/>
      <c r="G34" s="110"/>
      <c r="H34" s="110"/>
      <c r="I34" s="110"/>
      <c r="J34" s="110"/>
      <c r="K34" s="110"/>
      <c r="L34" s="110"/>
      <c r="M34" s="110"/>
      <c r="N34" s="110"/>
    </row>
    <row r="35" spans="1:22" ht="14.1" customHeight="1" x14ac:dyDescent="0.2">
      <c r="A35" s="24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</row>
    <row r="36" spans="1:22" ht="14.1" customHeight="1" x14ac:dyDescent="0.2">
      <c r="A36" s="24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</row>
    <row r="37" spans="1:22" ht="14.1" customHeight="1" x14ac:dyDescent="0.2">
      <c r="A37" s="25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</row>
    <row r="38" spans="1:22" ht="14.1" customHeight="1" x14ac:dyDescent="0.2">
      <c r="A38" s="24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</row>
    <row r="39" spans="1:22" ht="14.1" customHeight="1" x14ac:dyDescent="0.2">
      <c r="A39" s="5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</row>
    <row r="40" spans="1:22" ht="14.1" customHeight="1" x14ac:dyDescent="0.2">
      <c r="A40" s="4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</row>
    <row r="41" spans="1:22" ht="14.1" customHeight="1" x14ac:dyDescent="0.2">
      <c r="A41" s="24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10"/>
      <c r="M41" s="10"/>
      <c r="N41" s="10"/>
    </row>
    <row r="42" spans="1:22" ht="14.1" customHeight="1" x14ac:dyDescent="0.2">
      <c r="A42" s="24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10"/>
      <c r="M42" s="10"/>
      <c r="N42" s="10"/>
    </row>
    <row r="43" spans="1:22" ht="14.1" customHeight="1" x14ac:dyDescent="0.2">
      <c r="A43" s="24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</row>
    <row r="44" spans="1:22" ht="14.1" customHeight="1" x14ac:dyDescent="0.2">
      <c r="A44" s="24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</row>
    <row r="45" spans="1:22" ht="14.1" customHeight="1" x14ac:dyDescent="0.2">
      <c r="A45" s="24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</row>
    <row r="46" spans="1:22" ht="14.1" customHeight="1" x14ac:dyDescent="0.2">
      <c r="A46" s="24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</row>
    <row r="47" spans="1:22" ht="14.1" customHeight="1" x14ac:dyDescent="0.2">
      <c r="A47" s="24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</row>
    <row r="48" spans="1:22" ht="14.1" customHeight="1" x14ac:dyDescent="0.2">
      <c r="A48" s="24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</row>
    <row r="49" spans="1:17" ht="14.1" customHeight="1" x14ac:dyDescent="0.2">
      <c r="A49" s="24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</row>
    <row r="50" spans="1:17" ht="14.1" customHeight="1" x14ac:dyDescent="0.2">
      <c r="A50" s="14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</row>
    <row r="51" spans="1:17" s="45" customFormat="1" ht="14.1" customHeight="1" x14ac:dyDescent="0.2">
      <c r="A51" s="100"/>
      <c r="B51" s="97"/>
      <c r="C51" s="97"/>
      <c r="D51" s="97"/>
      <c r="E51" s="97"/>
      <c r="F51" s="97"/>
      <c r="G51" s="97"/>
      <c r="H51" s="97"/>
      <c r="I51" s="97"/>
      <c r="J51" s="97"/>
      <c r="K51" s="97"/>
      <c r="L51" s="97"/>
      <c r="M51" s="97"/>
      <c r="N51" s="97"/>
      <c r="Q51"/>
    </row>
    <row r="52" spans="1:17" s="45" customFormat="1" ht="14.1" customHeight="1" x14ac:dyDescent="0.2">
      <c r="A52" s="100"/>
      <c r="B52" s="97"/>
      <c r="C52" s="97"/>
      <c r="D52" s="97"/>
      <c r="E52" s="97"/>
      <c r="F52" s="97"/>
      <c r="G52" s="97"/>
      <c r="H52" s="97"/>
      <c r="I52" s="97"/>
      <c r="J52" s="97"/>
      <c r="K52" s="97"/>
      <c r="L52" s="97"/>
      <c r="M52" s="97"/>
      <c r="N52" s="97"/>
      <c r="Q52"/>
    </row>
    <row r="53" spans="1:17" s="45" customFormat="1" ht="14.1" customHeight="1" x14ac:dyDescent="0.2">
      <c r="A53" s="100"/>
      <c r="B53" s="97"/>
      <c r="C53" s="97"/>
      <c r="D53" s="97"/>
      <c r="E53" s="97"/>
      <c r="F53" s="97"/>
      <c r="G53" s="97"/>
      <c r="H53" s="97"/>
      <c r="I53" s="97"/>
      <c r="J53" s="97"/>
      <c r="K53" s="97"/>
      <c r="L53" s="97"/>
      <c r="M53" s="97"/>
      <c r="N53" s="97"/>
      <c r="Q53"/>
    </row>
    <row r="54" spans="1:17" s="45" customFormat="1" ht="14.1" customHeight="1" x14ac:dyDescent="0.2">
      <c r="A54" s="100"/>
      <c r="B54" s="97"/>
      <c r="C54" s="97"/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Q54"/>
    </row>
    <row r="55" spans="1:17" ht="14.1" customHeight="1" x14ac:dyDescent="0.2">
      <c r="A55" s="5"/>
      <c r="B55" s="9"/>
      <c r="C55" s="1"/>
      <c r="D55" s="1"/>
      <c r="E55" s="1"/>
      <c r="F55" s="1"/>
      <c r="G55" s="1"/>
      <c r="H55" s="1"/>
      <c r="I55" s="1"/>
      <c r="J55" s="1"/>
    </row>
    <row r="56" spans="1:17" ht="14.1" customHeight="1" x14ac:dyDescent="0.2">
      <c r="A56" s="5"/>
      <c r="B56" s="9"/>
      <c r="C56" s="1"/>
      <c r="D56" s="1"/>
      <c r="E56" s="1"/>
      <c r="F56" s="1"/>
      <c r="G56" s="1"/>
      <c r="H56" s="1"/>
      <c r="I56" s="1"/>
      <c r="J56" s="1"/>
    </row>
    <row r="57" spans="1:17" ht="14.1" customHeight="1" x14ac:dyDescent="0.2">
      <c r="E57" s="1"/>
      <c r="I57" s="1"/>
      <c r="J57" s="1"/>
    </row>
    <row r="58" spans="1:17" ht="14.1" customHeight="1" x14ac:dyDescent="0.2">
      <c r="A58" s="5"/>
      <c r="B58" s="9"/>
      <c r="E58" s="1"/>
      <c r="I58" s="1"/>
      <c r="J58" s="1"/>
    </row>
    <row r="59" spans="1:17" ht="14.1" customHeight="1" x14ac:dyDescent="0.2">
      <c r="A59" s="5"/>
      <c r="B59" s="9"/>
      <c r="E59" s="1"/>
      <c r="I59" s="1"/>
      <c r="J59" s="1"/>
    </row>
    <row r="60" spans="1:17" ht="14.1" customHeight="1" x14ac:dyDescent="0.2">
      <c r="A60" s="5"/>
      <c r="B60" s="9"/>
      <c r="E60" s="1"/>
      <c r="I60" s="1"/>
      <c r="J60" s="1"/>
    </row>
    <row r="61" spans="1:17" ht="14.1" customHeight="1" x14ac:dyDescent="0.2">
      <c r="A61" s="5"/>
      <c r="B61" s="9"/>
      <c r="E61" s="1"/>
      <c r="I61" s="1"/>
      <c r="J61" s="1"/>
    </row>
    <row r="62" spans="1:17" ht="14.1" customHeight="1" x14ac:dyDescent="0.2">
      <c r="A62" s="5"/>
      <c r="B62" s="9"/>
      <c r="E62" s="1"/>
      <c r="I62" s="1"/>
      <c r="J62" s="1"/>
    </row>
    <row r="63" spans="1:17" ht="14.1" customHeight="1" x14ac:dyDescent="0.2">
      <c r="A63" s="5"/>
      <c r="B63" s="9"/>
      <c r="E63" s="1"/>
      <c r="I63" s="1"/>
      <c r="J63" s="1"/>
    </row>
    <row r="64" spans="1:17" ht="14.1" customHeight="1" x14ac:dyDescent="0.2">
      <c r="A64" s="5"/>
      <c r="B64" s="9"/>
      <c r="E64" s="1"/>
      <c r="I64" s="1"/>
      <c r="J64" s="1"/>
    </row>
    <row r="65" spans="1:10" ht="14.1" customHeight="1" x14ac:dyDescent="0.2">
      <c r="A65" s="5"/>
      <c r="B65" s="9"/>
      <c r="E65" s="1"/>
      <c r="I65" s="1"/>
      <c r="J65" s="1"/>
    </row>
    <row r="66" spans="1:10" ht="14.1" customHeight="1" x14ac:dyDescent="0.2">
      <c r="A66" s="5"/>
      <c r="B66" s="9"/>
      <c r="E66" s="1"/>
      <c r="I66" s="1"/>
      <c r="J66" s="1"/>
    </row>
    <row r="67" spans="1:10" ht="14.1" customHeight="1" x14ac:dyDescent="0.2">
      <c r="A67" s="5"/>
      <c r="B67" s="9"/>
      <c r="E67" s="1"/>
      <c r="I67" s="1"/>
      <c r="J67" s="1"/>
    </row>
    <row r="68" spans="1:10" ht="14.1" customHeight="1" x14ac:dyDescent="0.2">
      <c r="I68" s="1"/>
      <c r="J68" s="1"/>
    </row>
    <row r="69" spans="1:10" ht="14.1" customHeight="1" x14ac:dyDescent="0.2">
      <c r="A69" s="5"/>
      <c r="B69" s="9"/>
      <c r="C69" s="1"/>
      <c r="D69" s="1"/>
      <c r="E69" s="1"/>
      <c r="F69" s="1"/>
      <c r="G69" s="1"/>
      <c r="H69" s="1"/>
      <c r="I69" s="1"/>
      <c r="J69" s="1"/>
    </row>
    <row r="70" spans="1:10" ht="14.1" customHeight="1" x14ac:dyDescent="0.2">
      <c r="A70" s="5"/>
      <c r="B70" s="9"/>
      <c r="C70" s="1"/>
      <c r="D70" s="6"/>
      <c r="E70" s="1"/>
      <c r="F70" s="1"/>
      <c r="G70" s="1"/>
      <c r="H70" s="1"/>
      <c r="I70" s="1"/>
      <c r="J70" s="1"/>
    </row>
    <row r="71" spans="1:10" ht="14.1" customHeight="1" x14ac:dyDescent="0.2">
      <c r="A71" s="5"/>
      <c r="B71" s="9"/>
      <c r="C71" s="1"/>
      <c r="D71" s="6"/>
      <c r="E71" s="1"/>
      <c r="F71" s="1"/>
      <c r="G71" s="1"/>
      <c r="H71" s="1"/>
      <c r="I71" s="1"/>
      <c r="J71" s="1"/>
    </row>
    <row r="72" spans="1:10" ht="14.1" customHeight="1" x14ac:dyDescent="0.2">
      <c r="A72" s="5"/>
      <c r="B72" s="9"/>
      <c r="C72" s="1"/>
      <c r="D72" s="6"/>
      <c r="E72" s="1"/>
      <c r="F72" s="1"/>
      <c r="G72" s="1"/>
      <c r="H72" s="1"/>
      <c r="I72" s="1"/>
      <c r="J72" s="1"/>
    </row>
    <row r="73" spans="1:10" ht="14.1" customHeight="1" x14ac:dyDescent="0.2">
      <c r="A73" s="5"/>
      <c r="B73" s="9"/>
      <c r="C73" s="1"/>
      <c r="D73" s="1"/>
      <c r="E73" s="1"/>
      <c r="F73" s="1"/>
      <c r="G73" s="1"/>
      <c r="H73" s="1"/>
      <c r="I73" s="1"/>
      <c r="J73" s="1"/>
    </row>
    <row r="74" spans="1:10" ht="14.1" customHeight="1" x14ac:dyDescent="0.2">
      <c r="A74" s="5"/>
      <c r="B74" s="9"/>
      <c r="C74" s="1"/>
      <c r="D74" s="6"/>
      <c r="E74" s="1"/>
      <c r="F74" s="1"/>
      <c r="G74" s="1"/>
      <c r="H74" s="1"/>
      <c r="I74" s="1"/>
      <c r="J74" s="1"/>
    </row>
    <row r="75" spans="1:10" ht="14.1" customHeight="1" x14ac:dyDescent="0.2">
      <c r="A75" s="5"/>
      <c r="B75" s="9"/>
      <c r="C75" s="1"/>
      <c r="D75" s="1"/>
      <c r="E75" s="1"/>
      <c r="F75" s="1"/>
      <c r="G75" s="1"/>
      <c r="H75" s="1"/>
      <c r="I75" s="1"/>
      <c r="J75" s="1"/>
    </row>
    <row r="76" spans="1:10" ht="14.1" customHeight="1" x14ac:dyDescent="0.2">
      <c r="A76" s="5"/>
      <c r="B76" s="9"/>
      <c r="C76" s="1"/>
      <c r="D76" s="1"/>
      <c r="E76" s="1"/>
      <c r="F76" s="1"/>
      <c r="G76" s="1"/>
      <c r="H76" s="1"/>
      <c r="I76" s="1"/>
      <c r="J76" s="1"/>
    </row>
    <row r="77" spans="1:10" ht="14.1" customHeight="1" x14ac:dyDescent="0.2">
      <c r="A77" s="5"/>
      <c r="B77" s="9"/>
      <c r="C77" s="1"/>
      <c r="D77" s="1"/>
      <c r="E77" s="1"/>
      <c r="F77" s="1"/>
      <c r="G77" s="1"/>
      <c r="H77" s="1"/>
      <c r="I77" s="1"/>
      <c r="J77" s="1"/>
    </row>
    <row r="78" spans="1:10" ht="14.1" customHeight="1" x14ac:dyDescent="0.2">
      <c r="A78" s="5"/>
      <c r="B78" s="9"/>
      <c r="C78" s="1"/>
      <c r="D78" s="1"/>
      <c r="E78" s="1"/>
      <c r="F78" s="1"/>
      <c r="G78" s="1"/>
      <c r="H78" s="1"/>
      <c r="I78" s="1"/>
      <c r="J78" s="1"/>
    </row>
    <row r="80" spans="1:10" ht="14.1" customHeight="1" x14ac:dyDescent="0.2">
      <c r="A80" s="5"/>
      <c r="B80" s="9"/>
      <c r="C80" s="1"/>
      <c r="D80" s="1"/>
      <c r="E80" s="1"/>
      <c r="F80" s="1"/>
      <c r="G80" s="1"/>
      <c r="H80" s="1"/>
      <c r="I80" s="1"/>
      <c r="J80" s="1"/>
    </row>
    <row r="81" spans="1:10" ht="14.1" customHeight="1" x14ac:dyDescent="0.2">
      <c r="A81" s="5"/>
      <c r="B81" s="9"/>
      <c r="C81" s="1"/>
      <c r="D81" s="6"/>
      <c r="E81" s="1"/>
      <c r="F81" s="1"/>
      <c r="G81" s="1"/>
      <c r="H81" s="1"/>
      <c r="I81" s="1"/>
      <c r="J81" s="1"/>
    </row>
    <row r="82" spans="1:10" ht="14.1" customHeight="1" x14ac:dyDescent="0.2">
      <c r="A82" s="5"/>
      <c r="B82" s="9"/>
      <c r="C82" s="1"/>
      <c r="D82" s="6"/>
      <c r="E82" s="1"/>
      <c r="F82" s="1"/>
      <c r="G82" s="1"/>
      <c r="H82" s="1"/>
      <c r="I82" s="1"/>
      <c r="J82" s="1"/>
    </row>
    <row r="83" spans="1:10" ht="14.1" customHeight="1" x14ac:dyDescent="0.2">
      <c r="A83" s="5"/>
      <c r="B83" s="9"/>
      <c r="C83" s="1"/>
      <c r="D83" s="6"/>
      <c r="E83" s="1"/>
      <c r="F83" s="1"/>
      <c r="G83" s="1"/>
      <c r="H83" s="1"/>
      <c r="I83" s="1"/>
      <c r="J83" s="1"/>
    </row>
    <row r="84" spans="1:10" ht="14.1" customHeight="1" x14ac:dyDescent="0.2">
      <c r="A84" s="5"/>
      <c r="B84" s="9"/>
      <c r="C84" s="1"/>
      <c r="D84" s="1"/>
      <c r="E84" s="1"/>
      <c r="F84" s="1"/>
      <c r="G84" s="1"/>
      <c r="H84" s="1"/>
      <c r="I84" s="1"/>
      <c r="J84" s="1"/>
    </row>
    <row r="85" spans="1:10" ht="14.1" customHeight="1" x14ac:dyDescent="0.2">
      <c r="A85" s="5"/>
      <c r="B85" s="9"/>
      <c r="C85" s="1"/>
      <c r="D85" s="6"/>
      <c r="E85" s="1"/>
      <c r="F85" s="1"/>
      <c r="G85" s="1"/>
      <c r="H85" s="1"/>
      <c r="I85" s="1"/>
      <c r="J85" s="1"/>
    </row>
    <row r="86" spans="1:10" ht="14.1" customHeight="1" x14ac:dyDescent="0.2">
      <c r="A86" s="5"/>
      <c r="B86" s="9"/>
      <c r="C86" s="1"/>
      <c r="D86" s="1"/>
      <c r="E86" s="1"/>
      <c r="F86" s="1"/>
      <c r="G86" s="1"/>
      <c r="H86" s="1"/>
      <c r="I86" s="1"/>
      <c r="J86" s="1"/>
    </row>
    <row r="87" spans="1:10" ht="14.1" customHeight="1" x14ac:dyDescent="0.2">
      <c r="A87" s="5"/>
      <c r="B87" s="9"/>
      <c r="C87" s="1"/>
      <c r="D87" s="1"/>
      <c r="E87" s="1"/>
      <c r="F87" s="1"/>
      <c r="G87" s="1"/>
      <c r="H87" s="1"/>
      <c r="I87" s="1"/>
      <c r="J87" s="1"/>
    </row>
    <row r="88" spans="1:10" ht="14.1" customHeight="1" x14ac:dyDescent="0.2">
      <c r="A88" s="5"/>
      <c r="B88" s="9"/>
      <c r="C88" s="1"/>
      <c r="D88" s="1"/>
      <c r="E88" s="1"/>
      <c r="F88" s="1"/>
      <c r="G88" s="1"/>
      <c r="H88" s="1"/>
      <c r="I88" s="1"/>
      <c r="J88" s="1"/>
    </row>
    <row r="89" spans="1:10" ht="14.1" customHeight="1" x14ac:dyDescent="0.2">
      <c r="A89" s="5"/>
      <c r="B89" s="9"/>
      <c r="C89" s="1"/>
      <c r="D89" s="1"/>
      <c r="E89" s="1"/>
      <c r="F89" s="1"/>
      <c r="G89" s="1"/>
      <c r="H89" s="1"/>
      <c r="I89" s="1"/>
      <c r="J89" s="1"/>
    </row>
    <row r="91" spans="1:10" ht="14.1" customHeight="1" x14ac:dyDescent="0.2">
      <c r="A91" s="5"/>
      <c r="B91" s="9"/>
      <c r="C91" s="1"/>
      <c r="D91" s="1"/>
      <c r="E91" s="1"/>
      <c r="F91" s="1"/>
      <c r="G91" s="1"/>
      <c r="H91" s="1"/>
      <c r="I91" s="1"/>
      <c r="J91" s="1"/>
    </row>
    <row r="92" spans="1:10" ht="14.1" customHeight="1" x14ac:dyDescent="0.2">
      <c r="A92" s="5"/>
      <c r="B92" s="9"/>
      <c r="C92" s="1"/>
      <c r="D92" s="6"/>
      <c r="E92" s="1"/>
      <c r="F92" s="1"/>
      <c r="G92" s="1"/>
      <c r="H92" s="1"/>
      <c r="I92" s="1"/>
      <c r="J92" s="1"/>
    </row>
    <row r="93" spans="1:10" ht="14.1" customHeight="1" x14ac:dyDescent="0.2">
      <c r="A93" s="5"/>
      <c r="B93" s="9"/>
      <c r="C93" s="1"/>
      <c r="D93" s="6"/>
      <c r="E93" s="1"/>
      <c r="F93" s="1"/>
      <c r="G93" s="1"/>
      <c r="H93" s="1"/>
      <c r="I93" s="1"/>
      <c r="J93" s="1"/>
    </row>
    <row r="94" spans="1:10" ht="14.1" customHeight="1" x14ac:dyDescent="0.2">
      <c r="A94" s="5"/>
      <c r="B94" s="9"/>
      <c r="C94" s="1"/>
      <c r="D94" s="6"/>
      <c r="E94" s="1"/>
      <c r="F94" s="1"/>
      <c r="G94" s="1"/>
      <c r="H94" s="1"/>
      <c r="I94" s="1"/>
      <c r="J94" s="1"/>
    </row>
    <row r="95" spans="1:10" ht="14.1" customHeight="1" x14ac:dyDescent="0.2">
      <c r="A95" s="5"/>
      <c r="B95" s="9"/>
      <c r="C95" s="1"/>
      <c r="D95" s="1"/>
      <c r="E95" s="1"/>
      <c r="F95" s="1"/>
      <c r="G95" s="1"/>
      <c r="H95" s="1"/>
      <c r="I95" s="1"/>
      <c r="J95" s="1"/>
    </row>
    <row r="96" spans="1:10" ht="14.1" customHeight="1" x14ac:dyDescent="0.2">
      <c r="A96" s="5"/>
      <c r="B96" s="9"/>
      <c r="C96" s="1"/>
      <c r="D96" s="6"/>
      <c r="E96" s="1"/>
      <c r="F96" s="1"/>
      <c r="G96" s="1"/>
      <c r="H96" s="1"/>
      <c r="I96" s="1"/>
      <c r="J96" s="1"/>
    </row>
    <row r="97" spans="1:10" ht="14.1" customHeight="1" x14ac:dyDescent="0.2">
      <c r="A97" s="5"/>
      <c r="B97" s="9"/>
      <c r="C97" s="1"/>
      <c r="D97" s="1"/>
      <c r="E97" s="1"/>
      <c r="F97" s="1"/>
      <c r="G97" s="1"/>
      <c r="H97" s="1"/>
      <c r="I97" s="1"/>
      <c r="J97" s="1"/>
    </row>
    <row r="98" spans="1:10" ht="14.1" customHeight="1" x14ac:dyDescent="0.2">
      <c r="A98" s="5"/>
      <c r="B98" s="9"/>
      <c r="C98" s="1"/>
      <c r="D98" s="1"/>
      <c r="E98" s="1"/>
      <c r="F98" s="1"/>
      <c r="G98" s="1"/>
      <c r="H98" s="1"/>
      <c r="I98" s="1"/>
      <c r="J98" s="1"/>
    </row>
    <row r="99" spans="1:10" ht="14.1" customHeight="1" x14ac:dyDescent="0.2">
      <c r="A99" s="5"/>
      <c r="B99" s="9"/>
      <c r="C99" s="1"/>
      <c r="D99" s="1"/>
      <c r="E99" s="1"/>
      <c r="F99" s="1"/>
      <c r="G99" s="1"/>
      <c r="H99" s="1"/>
      <c r="I99" s="1"/>
      <c r="J99" s="1"/>
    </row>
    <row r="100" spans="1:10" ht="14.1" customHeight="1" x14ac:dyDescent="0.2">
      <c r="A100" s="5"/>
      <c r="B100" s="9"/>
      <c r="C100" s="1"/>
      <c r="D100" s="1"/>
      <c r="E100" s="1"/>
      <c r="F100" s="1"/>
      <c r="G100" s="1"/>
      <c r="H100" s="1"/>
      <c r="I100" s="1"/>
      <c r="J100" s="1"/>
    </row>
    <row r="102" spans="1:10" ht="14.1" customHeight="1" x14ac:dyDescent="0.2">
      <c r="A102" s="5"/>
      <c r="B102" s="9"/>
      <c r="C102" s="1"/>
      <c r="D102" s="1"/>
      <c r="E102" s="1"/>
      <c r="F102" s="1"/>
      <c r="G102" s="1"/>
      <c r="H102" s="1"/>
      <c r="I102" s="1"/>
      <c r="J102" s="1"/>
    </row>
    <row r="103" spans="1:10" ht="14.1" customHeight="1" x14ac:dyDescent="0.2">
      <c r="A103" s="5"/>
      <c r="B103" s="9"/>
      <c r="C103" s="1"/>
      <c r="D103" s="6"/>
      <c r="E103" s="1"/>
      <c r="F103" s="1"/>
      <c r="G103" s="1"/>
      <c r="H103" s="1"/>
      <c r="I103" s="1"/>
      <c r="J103" s="1"/>
    </row>
    <row r="104" spans="1:10" ht="14.1" customHeight="1" x14ac:dyDescent="0.2">
      <c r="A104" s="5"/>
      <c r="B104" s="9"/>
      <c r="C104" s="1"/>
      <c r="D104" s="6"/>
      <c r="E104" s="1"/>
      <c r="F104" s="1"/>
      <c r="G104" s="1"/>
      <c r="H104" s="1"/>
      <c r="I104" s="1"/>
      <c r="J104" s="1"/>
    </row>
    <row r="105" spans="1:10" ht="14.1" customHeight="1" x14ac:dyDescent="0.2">
      <c r="A105" s="5"/>
      <c r="B105" s="9"/>
      <c r="C105" s="1"/>
      <c r="D105" s="6"/>
      <c r="E105" s="1"/>
      <c r="F105" s="1"/>
      <c r="G105" s="1"/>
      <c r="H105" s="1"/>
      <c r="I105" s="1"/>
      <c r="J105" s="1"/>
    </row>
    <row r="106" spans="1:10" ht="14.1" customHeight="1" x14ac:dyDescent="0.2">
      <c r="A106" s="5"/>
      <c r="B106" s="9"/>
      <c r="C106" s="1"/>
      <c r="D106" s="1"/>
      <c r="E106" s="1"/>
      <c r="F106" s="1"/>
      <c r="G106" s="1"/>
      <c r="H106" s="1"/>
      <c r="I106" s="1"/>
      <c r="J106" s="1"/>
    </row>
    <row r="107" spans="1:10" ht="14.1" customHeight="1" x14ac:dyDescent="0.2">
      <c r="A107" s="5"/>
      <c r="B107" s="9"/>
      <c r="C107" s="1"/>
      <c r="D107" s="6"/>
      <c r="E107" s="1"/>
      <c r="F107" s="1"/>
      <c r="G107" s="1"/>
      <c r="H107" s="1"/>
      <c r="I107" s="1"/>
      <c r="J107" s="1"/>
    </row>
    <row r="108" spans="1:10" ht="14.1" customHeight="1" x14ac:dyDescent="0.2">
      <c r="A108" s="5"/>
      <c r="B108" s="9"/>
      <c r="C108" s="1"/>
      <c r="D108" s="1"/>
      <c r="E108" s="1"/>
      <c r="F108" s="1"/>
      <c r="G108" s="1"/>
      <c r="H108" s="1"/>
      <c r="I108" s="1"/>
      <c r="J108" s="1"/>
    </row>
    <row r="109" spans="1:10" ht="14.1" customHeight="1" x14ac:dyDescent="0.2">
      <c r="A109" s="5"/>
      <c r="B109" s="9"/>
      <c r="C109" s="1"/>
      <c r="D109" s="1"/>
      <c r="E109" s="1"/>
      <c r="F109" s="1"/>
      <c r="G109" s="1"/>
      <c r="H109" s="1"/>
      <c r="I109" s="1"/>
      <c r="J109" s="1"/>
    </row>
    <row r="110" spans="1:10" ht="14.1" customHeight="1" x14ac:dyDescent="0.2">
      <c r="A110" s="5"/>
      <c r="B110" s="9"/>
      <c r="C110" s="1"/>
      <c r="D110" s="1"/>
      <c r="E110" s="1"/>
      <c r="F110" s="1"/>
      <c r="G110" s="1"/>
      <c r="H110" s="1"/>
      <c r="I110" s="1"/>
      <c r="J110" s="1"/>
    </row>
    <row r="111" spans="1:10" ht="14.1" customHeight="1" x14ac:dyDescent="0.2">
      <c r="A111" s="5"/>
      <c r="B111" s="9"/>
      <c r="C111" s="1"/>
      <c r="D111" s="1"/>
      <c r="E111" s="1"/>
      <c r="F111" s="1"/>
      <c r="G111" s="1"/>
      <c r="H111" s="1"/>
      <c r="I111" s="1"/>
      <c r="J111" s="1"/>
    </row>
    <row r="113" spans="1:10" ht="14.1" customHeight="1" x14ac:dyDescent="0.2">
      <c r="A113" s="5"/>
      <c r="B113" s="9"/>
      <c r="C113" s="1"/>
      <c r="D113" s="1"/>
      <c r="E113" s="1"/>
      <c r="F113" s="1"/>
      <c r="G113" s="1"/>
      <c r="H113" s="1"/>
      <c r="I113" s="1"/>
      <c r="J113" s="1"/>
    </row>
    <row r="114" spans="1:10" ht="14.1" customHeight="1" x14ac:dyDescent="0.2">
      <c r="A114" s="5"/>
      <c r="B114" s="9"/>
      <c r="C114" s="1"/>
      <c r="D114" s="6"/>
      <c r="E114" s="1"/>
      <c r="F114" s="1"/>
      <c r="G114" s="1"/>
      <c r="H114" s="1"/>
      <c r="I114" s="1"/>
      <c r="J114" s="1"/>
    </row>
    <row r="115" spans="1:10" ht="14.1" customHeight="1" x14ac:dyDescent="0.2">
      <c r="A115" s="5"/>
      <c r="B115" s="9"/>
      <c r="C115" s="1"/>
      <c r="D115" s="6"/>
      <c r="E115" s="1"/>
      <c r="F115" s="1"/>
      <c r="G115" s="1"/>
      <c r="H115" s="1"/>
      <c r="I115" s="1"/>
      <c r="J115" s="1"/>
    </row>
    <row r="116" spans="1:10" ht="14.1" customHeight="1" x14ac:dyDescent="0.2">
      <c r="A116" s="5"/>
      <c r="B116" s="9"/>
      <c r="C116" s="1"/>
      <c r="D116" s="6"/>
      <c r="E116" s="1"/>
      <c r="F116" s="1"/>
      <c r="G116" s="1"/>
      <c r="H116" s="1"/>
      <c r="I116" s="1"/>
      <c r="J116" s="1"/>
    </row>
    <row r="117" spans="1:10" ht="14.1" customHeight="1" x14ac:dyDescent="0.2">
      <c r="A117" s="5"/>
      <c r="B117" s="9"/>
      <c r="C117" s="1"/>
      <c r="D117" s="1"/>
      <c r="E117" s="1"/>
      <c r="F117" s="1"/>
      <c r="G117" s="1"/>
      <c r="H117" s="1"/>
      <c r="I117" s="1"/>
      <c r="J117" s="1"/>
    </row>
    <row r="118" spans="1:10" ht="14.1" customHeight="1" x14ac:dyDescent="0.2">
      <c r="A118" s="5"/>
      <c r="B118" s="9"/>
      <c r="C118" s="1"/>
      <c r="D118" s="6"/>
      <c r="E118" s="1"/>
      <c r="F118" s="1"/>
      <c r="G118" s="1"/>
      <c r="H118" s="1"/>
      <c r="I118" s="1"/>
      <c r="J118" s="1"/>
    </row>
    <row r="119" spans="1:10" ht="14.1" customHeight="1" x14ac:dyDescent="0.2">
      <c r="A119" s="5"/>
      <c r="B119" s="9"/>
      <c r="C119" s="1"/>
      <c r="D119" s="1"/>
      <c r="E119" s="1"/>
      <c r="F119" s="1"/>
      <c r="G119" s="1"/>
      <c r="H119" s="1"/>
      <c r="I119" s="1"/>
      <c r="J119" s="1"/>
    </row>
    <row r="120" spans="1:10" ht="14.1" customHeight="1" x14ac:dyDescent="0.2">
      <c r="A120" s="5"/>
      <c r="B120" s="9"/>
      <c r="C120" s="1"/>
      <c r="D120" s="1"/>
      <c r="E120" s="1"/>
      <c r="F120" s="1"/>
      <c r="G120" s="1"/>
      <c r="H120" s="1"/>
      <c r="I120" s="1"/>
      <c r="J120" s="1"/>
    </row>
    <row r="121" spans="1:10" ht="14.1" customHeight="1" x14ac:dyDescent="0.2">
      <c r="A121" s="5"/>
      <c r="B121" s="9"/>
      <c r="C121" s="1"/>
      <c r="D121" s="1"/>
      <c r="E121" s="1"/>
      <c r="F121" s="1"/>
      <c r="G121" s="1"/>
      <c r="H121" s="1"/>
      <c r="I121" s="1"/>
      <c r="J121" s="1"/>
    </row>
    <row r="122" spans="1:10" ht="14.1" customHeight="1" x14ac:dyDescent="0.2">
      <c r="A122" s="5"/>
      <c r="B122" s="9"/>
      <c r="C122" s="1"/>
      <c r="D122" s="1"/>
      <c r="E122" s="1"/>
      <c r="F122" s="1"/>
      <c r="G122" s="1"/>
      <c r="H122" s="1"/>
      <c r="I122" s="1"/>
      <c r="J122" s="1"/>
    </row>
    <row r="124" spans="1:10" ht="14.1" customHeight="1" x14ac:dyDescent="0.2">
      <c r="A124" s="5"/>
      <c r="B124" s="9"/>
      <c r="C124" s="1"/>
      <c r="D124" s="1"/>
      <c r="E124" s="1"/>
      <c r="F124" s="1"/>
      <c r="G124" s="1"/>
      <c r="H124" s="1"/>
      <c r="I124" s="1"/>
      <c r="J124" s="1"/>
    </row>
    <row r="125" spans="1:10" ht="14.1" customHeight="1" x14ac:dyDescent="0.2">
      <c r="A125" s="5"/>
      <c r="B125" s="9"/>
      <c r="C125" s="1"/>
      <c r="D125" s="6"/>
      <c r="E125" s="1"/>
      <c r="F125" s="1"/>
      <c r="G125" s="1"/>
      <c r="H125" s="1"/>
      <c r="I125" s="1"/>
      <c r="J125" s="1"/>
    </row>
    <row r="126" spans="1:10" ht="14.1" customHeight="1" x14ac:dyDescent="0.2">
      <c r="A126" s="5"/>
      <c r="B126" s="9"/>
      <c r="C126" s="1"/>
      <c r="D126" s="6"/>
      <c r="E126" s="1"/>
      <c r="F126" s="1"/>
      <c r="G126" s="1"/>
      <c r="H126" s="1"/>
      <c r="I126" s="1"/>
      <c r="J126" s="1"/>
    </row>
    <row r="127" spans="1:10" ht="14.1" customHeight="1" x14ac:dyDescent="0.2">
      <c r="A127" s="5"/>
      <c r="B127" s="9"/>
      <c r="C127" s="1"/>
      <c r="D127" s="6"/>
      <c r="E127" s="1"/>
      <c r="F127" s="1"/>
      <c r="G127" s="1"/>
      <c r="H127" s="1"/>
      <c r="I127" s="1"/>
      <c r="J127" s="1"/>
    </row>
    <row r="128" spans="1:10" ht="14.1" customHeight="1" x14ac:dyDescent="0.2">
      <c r="A128" s="5"/>
      <c r="B128" s="9"/>
      <c r="C128" s="1"/>
      <c r="D128" s="1"/>
      <c r="E128" s="1"/>
      <c r="F128" s="1"/>
      <c r="G128" s="1"/>
      <c r="H128" s="1"/>
      <c r="I128" s="1"/>
      <c r="J128" s="1"/>
    </row>
    <row r="129" spans="1:10" ht="14.1" customHeight="1" x14ac:dyDescent="0.2">
      <c r="A129" s="5"/>
      <c r="B129" s="9"/>
      <c r="C129" s="1"/>
      <c r="D129" s="6"/>
      <c r="E129" s="1"/>
      <c r="F129" s="1"/>
      <c r="G129" s="1"/>
      <c r="H129" s="1"/>
      <c r="I129" s="1"/>
      <c r="J129" s="1"/>
    </row>
    <row r="130" spans="1:10" ht="14.1" customHeight="1" x14ac:dyDescent="0.2">
      <c r="A130" s="5"/>
      <c r="B130" s="9"/>
      <c r="C130" s="1"/>
      <c r="D130" s="1"/>
      <c r="E130" s="1"/>
      <c r="F130" s="1"/>
      <c r="G130" s="1"/>
      <c r="H130" s="1"/>
      <c r="I130" s="1"/>
      <c r="J130" s="1"/>
    </row>
    <row r="131" spans="1:10" ht="14.1" customHeight="1" x14ac:dyDescent="0.2">
      <c r="A131" s="5"/>
      <c r="B131" s="9"/>
      <c r="C131" s="1"/>
      <c r="D131" s="1"/>
      <c r="E131" s="1"/>
      <c r="F131" s="1"/>
      <c r="G131" s="1"/>
      <c r="H131" s="1"/>
      <c r="I131" s="1"/>
      <c r="J131" s="1"/>
    </row>
    <row r="132" spans="1:10" ht="14.1" customHeight="1" x14ac:dyDescent="0.2">
      <c r="A132" s="5"/>
      <c r="B132" s="9"/>
      <c r="C132" s="1"/>
      <c r="D132" s="1"/>
      <c r="E132" s="1"/>
      <c r="F132" s="1"/>
      <c r="G132" s="1"/>
      <c r="H132" s="1"/>
      <c r="I132" s="1"/>
      <c r="J132" s="1"/>
    </row>
    <row r="133" spans="1:10" ht="14.1" customHeight="1" x14ac:dyDescent="0.2">
      <c r="A133" s="5"/>
      <c r="B133" s="9"/>
      <c r="C133" s="1"/>
      <c r="D133" s="1"/>
      <c r="E133" s="1"/>
      <c r="F133" s="1"/>
      <c r="G133" s="1"/>
      <c r="H133" s="1"/>
      <c r="I133" s="1"/>
      <c r="J133" s="1"/>
    </row>
    <row r="135" spans="1:10" ht="14.1" customHeight="1" x14ac:dyDescent="0.2">
      <c r="A135" s="5"/>
      <c r="B135" s="9"/>
      <c r="C135" s="1"/>
      <c r="D135" s="1"/>
      <c r="E135" s="1"/>
      <c r="F135" s="1"/>
      <c r="G135" s="1"/>
      <c r="H135" s="1"/>
      <c r="I135" s="1"/>
      <c r="J135" s="1"/>
    </row>
    <row r="136" spans="1:10" ht="14.1" customHeight="1" x14ac:dyDescent="0.2">
      <c r="A136" s="5"/>
      <c r="B136" s="9"/>
      <c r="C136" s="1"/>
      <c r="D136" s="6"/>
      <c r="E136" s="1"/>
      <c r="F136" s="1"/>
      <c r="G136" s="1"/>
      <c r="H136" s="1"/>
      <c r="I136" s="1"/>
      <c r="J136" s="1"/>
    </row>
    <row r="137" spans="1:10" ht="14.1" customHeight="1" x14ac:dyDescent="0.2">
      <c r="A137" s="5"/>
      <c r="B137" s="9"/>
      <c r="C137" s="1"/>
      <c r="D137" s="6"/>
      <c r="E137" s="1"/>
      <c r="F137" s="1"/>
      <c r="G137" s="1"/>
      <c r="H137" s="1"/>
      <c r="I137" s="1"/>
      <c r="J137" s="1"/>
    </row>
    <row r="138" spans="1:10" ht="14.1" customHeight="1" x14ac:dyDescent="0.2">
      <c r="A138" s="5"/>
      <c r="B138" s="9"/>
      <c r="C138" s="1"/>
      <c r="D138" s="6"/>
      <c r="E138" s="1"/>
      <c r="F138" s="1"/>
      <c r="G138" s="1"/>
      <c r="H138" s="1"/>
      <c r="I138" s="1"/>
      <c r="J138" s="1"/>
    </row>
    <row r="139" spans="1:10" ht="14.1" customHeight="1" x14ac:dyDescent="0.2">
      <c r="A139" s="5"/>
      <c r="B139" s="9"/>
      <c r="C139" s="1"/>
      <c r="D139" s="1"/>
      <c r="E139" s="1"/>
      <c r="F139" s="1"/>
      <c r="G139" s="1"/>
      <c r="H139" s="1"/>
      <c r="I139" s="1"/>
      <c r="J139" s="1"/>
    </row>
    <row r="140" spans="1:10" ht="14.1" customHeight="1" x14ac:dyDescent="0.2">
      <c r="A140" s="5"/>
      <c r="B140" s="9"/>
      <c r="C140" s="1"/>
      <c r="D140" s="6"/>
      <c r="E140" s="1"/>
      <c r="F140" s="1"/>
      <c r="G140" s="1"/>
      <c r="H140" s="1"/>
      <c r="I140" s="1"/>
      <c r="J140" s="1"/>
    </row>
    <row r="141" spans="1:10" ht="14.1" customHeight="1" x14ac:dyDescent="0.2">
      <c r="A141" s="5"/>
      <c r="B141" s="9"/>
      <c r="C141" s="1"/>
      <c r="D141" s="1"/>
      <c r="E141" s="1"/>
      <c r="F141" s="1"/>
      <c r="G141" s="1"/>
      <c r="H141" s="1"/>
      <c r="I141" s="1"/>
      <c r="J141" s="1"/>
    </row>
    <row r="142" spans="1:10" ht="14.1" customHeight="1" x14ac:dyDescent="0.2">
      <c r="A142" s="5"/>
      <c r="B142" s="9"/>
      <c r="C142" s="1"/>
      <c r="D142" s="1"/>
      <c r="E142" s="1"/>
      <c r="F142" s="1"/>
      <c r="G142" s="1"/>
      <c r="H142" s="1"/>
      <c r="I142" s="1"/>
      <c r="J142" s="1"/>
    </row>
    <row r="143" spans="1:10" ht="14.1" customHeight="1" x14ac:dyDescent="0.2">
      <c r="A143" s="5"/>
      <c r="B143" s="9"/>
      <c r="C143" s="1"/>
      <c r="D143" s="1"/>
      <c r="E143" s="1"/>
      <c r="F143" s="1"/>
      <c r="G143" s="1"/>
      <c r="H143" s="1"/>
      <c r="I143" s="1"/>
      <c r="J143" s="1"/>
    </row>
    <row r="144" spans="1:10" ht="14.1" customHeight="1" x14ac:dyDescent="0.2">
      <c r="A144" s="5"/>
      <c r="B144" s="9"/>
      <c r="C144" s="1"/>
      <c r="D144" s="1"/>
      <c r="E144" s="1"/>
      <c r="F144" s="1"/>
      <c r="G144" s="1"/>
      <c r="H144" s="1"/>
      <c r="I144" s="1"/>
      <c r="J144" s="1"/>
    </row>
    <row r="146" spans="1:10" ht="14.1" customHeight="1" x14ac:dyDescent="0.2">
      <c r="A146" s="5"/>
      <c r="B146" s="9"/>
      <c r="C146" s="1"/>
      <c r="D146" s="1"/>
      <c r="E146" s="1"/>
      <c r="F146" s="1"/>
      <c r="G146" s="1"/>
      <c r="H146" s="1"/>
      <c r="I146" s="1"/>
      <c r="J146" s="1"/>
    </row>
    <row r="147" spans="1:10" ht="14.1" customHeight="1" x14ac:dyDescent="0.2">
      <c r="A147" s="5"/>
      <c r="B147" s="9"/>
      <c r="C147" s="1"/>
      <c r="D147" s="6"/>
      <c r="E147" s="1"/>
      <c r="F147" s="1"/>
      <c r="G147" s="1"/>
      <c r="H147" s="1"/>
      <c r="I147" s="1"/>
      <c r="J147" s="1"/>
    </row>
    <row r="148" spans="1:10" ht="14.1" customHeight="1" x14ac:dyDescent="0.2">
      <c r="A148" s="5"/>
      <c r="B148" s="9"/>
      <c r="C148" s="1"/>
      <c r="D148" s="6"/>
      <c r="E148" s="1"/>
      <c r="F148" s="1"/>
      <c r="G148" s="1"/>
      <c r="H148" s="1"/>
      <c r="I148" s="1"/>
      <c r="J148" s="1"/>
    </row>
    <row r="149" spans="1:10" ht="14.1" customHeight="1" x14ac:dyDescent="0.2">
      <c r="A149" s="5"/>
      <c r="B149" s="9"/>
      <c r="C149" s="1"/>
      <c r="D149" s="6"/>
      <c r="E149" s="1"/>
      <c r="F149" s="1"/>
      <c r="G149" s="1"/>
      <c r="H149" s="1"/>
      <c r="I149" s="1"/>
      <c r="J149" s="1"/>
    </row>
    <row r="150" spans="1:10" ht="14.1" customHeight="1" x14ac:dyDescent="0.2">
      <c r="A150" s="5"/>
      <c r="B150" s="9"/>
      <c r="C150" s="1"/>
      <c r="D150" s="1"/>
      <c r="E150" s="1"/>
      <c r="F150" s="1"/>
      <c r="G150" s="1"/>
      <c r="H150" s="1"/>
      <c r="I150" s="1"/>
      <c r="J150" s="1"/>
    </row>
    <row r="151" spans="1:10" ht="14.1" customHeight="1" x14ac:dyDescent="0.2">
      <c r="A151" s="5"/>
      <c r="B151" s="9"/>
      <c r="C151" s="1"/>
      <c r="D151" s="6"/>
      <c r="E151" s="1"/>
      <c r="F151" s="1"/>
      <c r="G151" s="1"/>
      <c r="H151" s="1"/>
      <c r="I151" s="1"/>
      <c r="J151" s="1"/>
    </row>
    <row r="152" spans="1:10" ht="14.1" customHeight="1" x14ac:dyDescent="0.2">
      <c r="A152" s="5"/>
      <c r="B152" s="9"/>
      <c r="C152" s="1"/>
      <c r="D152" s="1"/>
      <c r="E152" s="1"/>
      <c r="F152" s="1"/>
      <c r="G152" s="1"/>
      <c r="H152" s="1"/>
      <c r="I152" s="1"/>
      <c r="J152" s="1"/>
    </row>
    <row r="153" spans="1:10" ht="14.1" customHeight="1" x14ac:dyDescent="0.2">
      <c r="A153" s="5"/>
      <c r="B153" s="9"/>
      <c r="C153" s="1"/>
      <c r="D153" s="1"/>
      <c r="E153" s="1"/>
      <c r="F153" s="1"/>
      <c r="G153" s="1"/>
      <c r="H153" s="1"/>
      <c r="I153" s="1"/>
      <c r="J153" s="1"/>
    </row>
    <row r="154" spans="1:10" ht="14.1" customHeight="1" x14ac:dyDescent="0.2">
      <c r="A154" s="5"/>
      <c r="B154" s="9"/>
      <c r="C154" s="1"/>
      <c r="D154" s="1"/>
      <c r="E154" s="1"/>
      <c r="F154" s="1"/>
      <c r="G154" s="1"/>
      <c r="H154" s="1"/>
      <c r="I154" s="1"/>
      <c r="J154" s="1"/>
    </row>
    <row r="155" spans="1:10" ht="14.1" customHeight="1" x14ac:dyDescent="0.2">
      <c r="A155" s="5"/>
      <c r="B155" s="9"/>
      <c r="C155" s="1"/>
      <c r="D155" s="1"/>
      <c r="E155" s="1"/>
      <c r="F155" s="1"/>
      <c r="G155" s="1"/>
      <c r="H155" s="1"/>
      <c r="I155" s="1"/>
      <c r="J155" s="1"/>
    </row>
    <row r="157" spans="1:10" ht="14.1" customHeight="1" x14ac:dyDescent="0.2">
      <c r="A157" s="5"/>
      <c r="B157" s="9"/>
      <c r="C157" s="1"/>
      <c r="D157" s="1"/>
      <c r="E157" s="1"/>
      <c r="F157" s="1"/>
      <c r="G157" s="1"/>
      <c r="H157" s="1"/>
      <c r="I157" s="1"/>
      <c r="J157" s="1"/>
    </row>
    <row r="158" spans="1:10" ht="14.1" customHeight="1" x14ac:dyDescent="0.2">
      <c r="A158" s="5"/>
      <c r="B158" s="9"/>
      <c r="C158" s="1"/>
      <c r="D158" s="6"/>
      <c r="E158" s="1"/>
      <c r="F158" s="1"/>
      <c r="G158" s="1"/>
      <c r="H158" s="1"/>
      <c r="I158" s="1"/>
      <c r="J158" s="1"/>
    </row>
    <row r="159" spans="1:10" ht="14.1" customHeight="1" x14ac:dyDescent="0.2">
      <c r="A159" s="5"/>
      <c r="B159" s="9"/>
      <c r="C159" s="1"/>
      <c r="D159" s="6"/>
      <c r="E159" s="1"/>
      <c r="F159" s="1"/>
      <c r="G159" s="1"/>
      <c r="H159" s="1"/>
      <c r="I159" s="1"/>
      <c r="J159" s="1"/>
    </row>
    <row r="160" spans="1:10" ht="14.1" customHeight="1" x14ac:dyDescent="0.2">
      <c r="A160" s="5"/>
      <c r="B160" s="9"/>
      <c r="C160" s="1"/>
      <c r="D160" s="6"/>
      <c r="E160" s="1"/>
      <c r="F160" s="1"/>
      <c r="G160" s="1"/>
      <c r="H160" s="1"/>
      <c r="I160" s="1"/>
      <c r="J160" s="1"/>
    </row>
    <row r="161" spans="1:10" ht="14.1" customHeight="1" x14ac:dyDescent="0.2">
      <c r="A161" s="5"/>
      <c r="B161" s="9"/>
      <c r="C161" s="1"/>
      <c r="D161" s="1"/>
      <c r="E161" s="1"/>
      <c r="F161" s="1"/>
      <c r="G161" s="1"/>
      <c r="H161" s="1"/>
      <c r="I161" s="1"/>
      <c r="J161" s="1"/>
    </row>
    <row r="162" spans="1:10" ht="14.1" customHeight="1" x14ac:dyDescent="0.2">
      <c r="A162" s="5"/>
      <c r="B162" s="9"/>
      <c r="C162" s="1"/>
      <c r="D162" s="6"/>
      <c r="E162" s="1"/>
      <c r="F162" s="1"/>
      <c r="G162" s="1"/>
      <c r="H162" s="1"/>
      <c r="I162" s="1"/>
      <c r="J162" s="1"/>
    </row>
    <row r="163" spans="1:10" ht="14.1" customHeight="1" x14ac:dyDescent="0.2">
      <c r="A163" s="5"/>
      <c r="B163" s="9"/>
      <c r="C163" s="1"/>
      <c r="D163" s="1"/>
      <c r="E163" s="1"/>
      <c r="F163" s="1"/>
      <c r="G163" s="1"/>
      <c r="H163" s="1"/>
      <c r="I163" s="1"/>
      <c r="J163" s="1"/>
    </row>
    <row r="164" spans="1:10" ht="14.1" customHeight="1" x14ac:dyDescent="0.2">
      <c r="A164" s="5"/>
      <c r="B164" s="9"/>
      <c r="C164" s="1"/>
      <c r="D164" s="1"/>
      <c r="E164" s="1"/>
      <c r="F164" s="1"/>
      <c r="G164" s="1"/>
      <c r="H164" s="1"/>
      <c r="I164" s="1"/>
      <c r="J164" s="1"/>
    </row>
    <row r="165" spans="1:10" ht="14.1" customHeight="1" x14ac:dyDescent="0.2">
      <c r="A165" s="5"/>
      <c r="B165" s="9"/>
      <c r="C165" s="1"/>
      <c r="D165" s="1"/>
      <c r="E165" s="1"/>
      <c r="F165" s="1"/>
      <c r="G165" s="1"/>
      <c r="H165" s="1"/>
      <c r="I165" s="1"/>
      <c r="J165" s="1"/>
    </row>
    <row r="166" spans="1:10" ht="14.1" customHeight="1" x14ac:dyDescent="0.2">
      <c r="A166" s="5"/>
      <c r="B166" s="9"/>
      <c r="C166" s="1"/>
      <c r="D166" s="1"/>
      <c r="E166" s="1"/>
      <c r="F166" s="1"/>
      <c r="G166" s="1"/>
      <c r="H166" s="1"/>
      <c r="I166" s="1"/>
      <c r="J166" s="1"/>
    </row>
    <row r="168" spans="1:10" ht="14.1" customHeight="1" x14ac:dyDescent="0.2">
      <c r="A168" s="5"/>
      <c r="B168" s="9"/>
      <c r="C168" s="1"/>
      <c r="D168" s="1"/>
      <c r="E168" s="1"/>
      <c r="F168" s="1"/>
      <c r="G168" s="1"/>
      <c r="H168" s="1"/>
      <c r="I168" s="1"/>
      <c r="J168" s="1"/>
    </row>
    <row r="169" spans="1:10" ht="14.1" customHeight="1" x14ac:dyDescent="0.2">
      <c r="A169" s="5"/>
      <c r="B169" s="9"/>
      <c r="C169" s="1"/>
      <c r="D169" s="6"/>
      <c r="E169" s="1"/>
      <c r="F169" s="1"/>
      <c r="G169" s="1"/>
      <c r="H169" s="1"/>
      <c r="I169" s="1"/>
      <c r="J169" s="1"/>
    </row>
    <row r="170" spans="1:10" ht="14.1" customHeight="1" x14ac:dyDescent="0.2">
      <c r="A170" s="5"/>
      <c r="B170" s="9"/>
      <c r="C170" s="1"/>
      <c r="D170" s="6"/>
      <c r="E170" s="1"/>
      <c r="F170" s="1"/>
      <c r="G170" s="1"/>
      <c r="H170" s="1"/>
      <c r="I170" s="1"/>
      <c r="J170" s="1"/>
    </row>
    <row r="171" spans="1:10" ht="14.1" customHeight="1" x14ac:dyDescent="0.2">
      <c r="A171" s="5"/>
      <c r="B171" s="9"/>
      <c r="C171" s="1"/>
      <c r="D171" s="6"/>
      <c r="E171" s="1"/>
      <c r="F171" s="1"/>
      <c r="G171" s="1"/>
      <c r="H171" s="1"/>
      <c r="I171" s="1"/>
      <c r="J171" s="1"/>
    </row>
    <row r="172" spans="1:10" ht="14.1" customHeight="1" x14ac:dyDescent="0.2">
      <c r="A172" s="5"/>
      <c r="B172" s="9"/>
      <c r="C172" s="1"/>
      <c r="D172" s="1"/>
      <c r="E172" s="1"/>
      <c r="F172" s="1"/>
      <c r="G172" s="1"/>
      <c r="H172" s="1"/>
      <c r="I172" s="1"/>
      <c r="J172" s="1"/>
    </row>
    <row r="173" spans="1:10" ht="14.1" customHeight="1" x14ac:dyDescent="0.2">
      <c r="A173" s="5"/>
      <c r="B173" s="9"/>
      <c r="C173" s="1"/>
      <c r="D173" s="6"/>
      <c r="E173" s="1"/>
      <c r="F173" s="1"/>
      <c r="G173" s="1"/>
      <c r="H173" s="1"/>
      <c r="I173" s="1"/>
      <c r="J173" s="1"/>
    </row>
    <row r="174" spans="1:10" ht="14.1" customHeight="1" x14ac:dyDescent="0.2">
      <c r="A174" s="5"/>
      <c r="B174" s="9"/>
      <c r="C174" s="1"/>
      <c r="D174" s="1"/>
      <c r="E174" s="1"/>
      <c r="F174" s="1"/>
      <c r="G174" s="1"/>
      <c r="H174" s="1"/>
      <c r="I174" s="1"/>
      <c r="J174" s="1"/>
    </row>
    <row r="175" spans="1:10" ht="14.1" customHeight="1" x14ac:dyDescent="0.2">
      <c r="A175" s="5"/>
      <c r="B175" s="9"/>
      <c r="C175" s="1"/>
      <c r="D175" s="1"/>
      <c r="E175" s="1"/>
      <c r="F175" s="1"/>
      <c r="G175" s="1"/>
      <c r="H175" s="1"/>
      <c r="I175" s="1"/>
      <c r="J175" s="1"/>
    </row>
    <row r="176" spans="1:10" ht="14.1" customHeight="1" x14ac:dyDescent="0.2">
      <c r="A176" s="5"/>
      <c r="B176" s="9"/>
      <c r="C176" s="1"/>
      <c r="D176" s="1"/>
      <c r="E176" s="1"/>
      <c r="F176" s="1"/>
      <c r="G176" s="1"/>
      <c r="H176" s="1"/>
      <c r="I176" s="1"/>
      <c r="J176" s="1"/>
    </row>
    <row r="177" spans="1:10" ht="14.1" customHeight="1" x14ac:dyDescent="0.2">
      <c r="A177" s="5"/>
      <c r="B177" s="9"/>
      <c r="C177" s="1"/>
      <c r="D177" s="1"/>
      <c r="E177" s="1"/>
      <c r="F177" s="1"/>
      <c r="G177" s="1"/>
      <c r="H177" s="1"/>
      <c r="I177" s="1"/>
      <c r="J177" s="1"/>
    </row>
    <row r="179" spans="1:10" ht="14.1" customHeight="1" x14ac:dyDescent="0.2">
      <c r="A179" s="5"/>
      <c r="B179" s="9"/>
      <c r="C179" s="1"/>
      <c r="D179" s="1"/>
      <c r="E179" s="1"/>
      <c r="F179" s="1"/>
      <c r="G179" s="1"/>
      <c r="H179" s="1"/>
      <c r="I179" s="1"/>
      <c r="J179" s="1"/>
    </row>
    <row r="180" spans="1:10" ht="14.1" customHeight="1" x14ac:dyDescent="0.2">
      <c r="A180" s="5"/>
      <c r="B180" s="9"/>
      <c r="C180" s="1"/>
      <c r="D180" s="6"/>
      <c r="E180" s="1"/>
      <c r="F180" s="1"/>
      <c r="G180" s="1"/>
      <c r="H180" s="1"/>
      <c r="I180" s="1"/>
      <c r="J180" s="1"/>
    </row>
    <row r="181" spans="1:10" ht="14.1" customHeight="1" x14ac:dyDescent="0.2">
      <c r="A181" s="5"/>
      <c r="B181" s="9"/>
      <c r="C181" s="1"/>
      <c r="D181" s="6"/>
      <c r="E181" s="1"/>
      <c r="F181" s="1"/>
      <c r="G181" s="1"/>
      <c r="H181" s="1"/>
      <c r="I181" s="1"/>
      <c r="J181" s="1"/>
    </row>
    <row r="182" spans="1:10" ht="14.1" customHeight="1" x14ac:dyDescent="0.2">
      <c r="A182" s="5"/>
      <c r="B182" s="9"/>
      <c r="C182" s="1"/>
      <c r="D182" s="6"/>
      <c r="E182" s="1"/>
      <c r="F182" s="1"/>
      <c r="G182" s="1"/>
      <c r="H182" s="1"/>
      <c r="I182" s="1"/>
      <c r="J182" s="1"/>
    </row>
    <row r="183" spans="1:10" ht="14.1" customHeight="1" x14ac:dyDescent="0.2">
      <c r="A183" s="5"/>
      <c r="B183" s="9"/>
      <c r="C183" s="1"/>
      <c r="D183" s="1"/>
      <c r="E183" s="1"/>
      <c r="F183" s="1"/>
      <c r="G183" s="1"/>
      <c r="H183" s="1"/>
      <c r="I183" s="1"/>
      <c r="J183" s="1"/>
    </row>
    <row r="184" spans="1:10" ht="14.1" customHeight="1" x14ac:dyDescent="0.2">
      <c r="A184" s="5"/>
      <c r="B184" s="9"/>
      <c r="C184" s="1"/>
      <c r="D184" s="6"/>
      <c r="E184" s="1"/>
      <c r="F184" s="1"/>
      <c r="G184" s="1"/>
      <c r="H184" s="1"/>
      <c r="I184" s="1"/>
      <c r="J184" s="1"/>
    </row>
    <row r="185" spans="1:10" ht="14.1" customHeight="1" x14ac:dyDescent="0.2">
      <c r="A185" s="5"/>
      <c r="B185" s="9"/>
      <c r="C185" s="1"/>
      <c r="D185" s="1"/>
      <c r="E185" s="1"/>
      <c r="F185" s="1"/>
      <c r="G185" s="1"/>
      <c r="H185" s="1"/>
      <c r="I185" s="1"/>
      <c r="J185" s="1"/>
    </row>
    <row r="186" spans="1:10" ht="14.1" customHeight="1" x14ac:dyDescent="0.2">
      <c r="A186" s="5"/>
      <c r="B186" s="9"/>
      <c r="C186" s="1"/>
      <c r="D186" s="1"/>
      <c r="E186" s="1"/>
      <c r="F186" s="1"/>
      <c r="G186" s="1"/>
      <c r="H186" s="1"/>
      <c r="I186" s="1"/>
      <c r="J186" s="1"/>
    </row>
    <row r="187" spans="1:10" ht="14.1" customHeight="1" x14ac:dyDescent="0.2">
      <c r="A187" s="5"/>
      <c r="B187" s="9"/>
      <c r="C187" s="1"/>
      <c r="D187" s="1"/>
      <c r="E187" s="1"/>
      <c r="F187" s="1"/>
      <c r="G187" s="1"/>
      <c r="H187" s="1"/>
      <c r="I187" s="1"/>
      <c r="J187" s="1"/>
    </row>
    <row r="188" spans="1:10" ht="14.1" customHeight="1" x14ac:dyDescent="0.2">
      <c r="A188" s="5"/>
      <c r="B188" s="9"/>
      <c r="C188" s="1"/>
      <c r="D188" s="1"/>
      <c r="E188" s="1"/>
      <c r="F188" s="1"/>
      <c r="G188" s="1"/>
      <c r="H188" s="1"/>
      <c r="I188" s="1"/>
      <c r="J188" s="1"/>
    </row>
    <row r="190" spans="1:10" ht="14.1" customHeight="1" x14ac:dyDescent="0.2">
      <c r="A190" s="5"/>
      <c r="B190" s="9"/>
      <c r="C190" s="1"/>
      <c r="D190" s="1"/>
      <c r="E190" s="1"/>
      <c r="F190" s="1"/>
      <c r="G190" s="1"/>
      <c r="H190" s="1"/>
      <c r="I190" s="1"/>
      <c r="J190" s="1"/>
    </row>
    <row r="191" spans="1:10" ht="14.1" customHeight="1" x14ac:dyDescent="0.2">
      <c r="A191" s="5"/>
      <c r="B191" s="9"/>
      <c r="C191" s="1"/>
      <c r="D191" s="6"/>
      <c r="E191" s="1"/>
      <c r="F191" s="1"/>
      <c r="G191" s="1"/>
      <c r="H191" s="1"/>
      <c r="I191" s="1"/>
      <c r="J191" s="1"/>
    </row>
    <row r="192" spans="1:10" ht="14.1" customHeight="1" x14ac:dyDescent="0.2">
      <c r="A192" s="5"/>
      <c r="B192" s="9"/>
      <c r="C192" s="1"/>
      <c r="D192" s="6"/>
      <c r="E192" s="1"/>
      <c r="F192" s="1"/>
      <c r="G192" s="1"/>
      <c r="H192" s="1"/>
      <c r="I192" s="1"/>
      <c r="J192" s="1"/>
    </row>
    <row r="193" spans="1:10" ht="14.1" customHeight="1" x14ac:dyDescent="0.2">
      <c r="A193" s="5"/>
      <c r="B193" s="9"/>
      <c r="C193" s="1"/>
      <c r="D193" s="6"/>
      <c r="E193" s="1"/>
      <c r="F193" s="1"/>
      <c r="G193" s="1"/>
      <c r="H193" s="1"/>
      <c r="I193" s="1"/>
      <c r="J193" s="1"/>
    </row>
    <row r="194" spans="1:10" ht="14.1" customHeight="1" x14ac:dyDescent="0.2">
      <c r="A194" s="5"/>
      <c r="B194" s="9"/>
      <c r="C194" s="1"/>
      <c r="D194" s="1"/>
      <c r="E194" s="1"/>
      <c r="F194" s="1"/>
      <c r="G194" s="1"/>
      <c r="H194" s="1"/>
      <c r="I194" s="1"/>
      <c r="J194" s="1"/>
    </row>
    <row r="195" spans="1:10" ht="14.1" customHeight="1" x14ac:dyDescent="0.2">
      <c r="A195" s="5"/>
      <c r="B195" s="9"/>
      <c r="C195" s="1"/>
      <c r="D195" s="6"/>
      <c r="E195" s="1"/>
      <c r="F195" s="1"/>
      <c r="G195" s="1"/>
      <c r="H195" s="1"/>
      <c r="I195" s="1"/>
      <c r="J195" s="1"/>
    </row>
    <row r="196" spans="1:10" ht="14.1" customHeight="1" x14ac:dyDescent="0.2">
      <c r="A196" s="5"/>
      <c r="B196" s="9"/>
      <c r="C196" s="1"/>
      <c r="D196" s="1"/>
      <c r="E196" s="1"/>
      <c r="F196" s="1"/>
      <c r="G196" s="1"/>
      <c r="H196" s="1"/>
      <c r="I196" s="1"/>
      <c r="J196" s="1"/>
    </row>
    <row r="197" spans="1:10" ht="14.1" customHeight="1" x14ac:dyDescent="0.2">
      <c r="A197" s="5"/>
      <c r="B197" s="9"/>
      <c r="C197" s="1"/>
      <c r="D197" s="1"/>
      <c r="E197" s="1"/>
      <c r="F197" s="1"/>
      <c r="G197" s="1"/>
      <c r="H197" s="1"/>
      <c r="I197" s="1"/>
      <c r="J197" s="1"/>
    </row>
    <row r="198" spans="1:10" ht="14.1" customHeight="1" x14ac:dyDescent="0.2">
      <c r="A198" s="5"/>
      <c r="B198" s="9"/>
      <c r="C198" s="1"/>
      <c r="D198" s="1"/>
      <c r="E198" s="1"/>
      <c r="F198" s="1"/>
      <c r="G198" s="1"/>
      <c r="H198" s="1"/>
      <c r="I198" s="1"/>
      <c r="J198" s="1"/>
    </row>
    <row r="199" spans="1:10" ht="14.1" customHeight="1" x14ac:dyDescent="0.2">
      <c r="A199" s="5"/>
      <c r="B199" s="9"/>
      <c r="C199" s="1"/>
      <c r="D199" s="1"/>
      <c r="E199" s="1"/>
      <c r="F199" s="1"/>
      <c r="G199" s="1"/>
      <c r="H199" s="1"/>
      <c r="I199" s="1"/>
      <c r="J199" s="1"/>
    </row>
    <row r="201" spans="1:10" ht="14.1" customHeight="1" x14ac:dyDescent="0.2">
      <c r="A201" s="5"/>
      <c r="B201" s="9"/>
      <c r="C201" s="1"/>
      <c r="D201" s="1"/>
      <c r="E201" s="1"/>
      <c r="F201" s="1"/>
      <c r="G201" s="1"/>
      <c r="H201" s="1"/>
      <c r="I201" s="1"/>
      <c r="J201" s="1"/>
    </row>
    <row r="202" spans="1:10" ht="14.1" customHeight="1" x14ac:dyDescent="0.2">
      <c r="A202" s="5"/>
      <c r="B202" s="9"/>
      <c r="C202" s="1"/>
      <c r="D202" s="6"/>
      <c r="E202" s="1"/>
      <c r="F202" s="1"/>
      <c r="G202" s="1"/>
      <c r="H202" s="1"/>
      <c r="I202" s="1"/>
      <c r="J202" s="1"/>
    </row>
    <row r="203" spans="1:10" ht="14.1" customHeight="1" x14ac:dyDescent="0.2">
      <c r="A203" s="5"/>
      <c r="B203" s="9"/>
      <c r="C203" s="1"/>
      <c r="D203" s="6"/>
      <c r="E203" s="1"/>
      <c r="F203" s="1"/>
      <c r="G203" s="1"/>
      <c r="H203" s="1"/>
      <c r="I203" s="1"/>
      <c r="J203" s="1"/>
    </row>
    <row r="204" spans="1:10" ht="14.1" customHeight="1" x14ac:dyDescent="0.2">
      <c r="A204" s="5"/>
      <c r="B204" s="9"/>
      <c r="C204" s="1"/>
      <c r="D204" s="6"/>
      <c r="E204" s="1"/>
      <c r="F204" s="1"/>
      <c r="G204" s="1"/>
      <c r="H204" s="1"/>
      <c r="I204" s="1"/>
      <c r="J204" s="1"/>
    </row>
    <row r="205" spans="1:10" ht="14.1" customHeight="1" x14ac:dyDescent="0.2">
      <c r="A205" s="5"/>
      <c r="B205" s="9"/>
      <c r="C205" s="1"/>
      <c r="D205" s="1"/>
      <c r="E205" s="1"/>
      <c r="F205" s="1"/>
      <c r="G205" s="1"/>
      <c r="H205" s="1"/>
      <c r="I205" s="1"/>
      <c r="J205" s="1"/>
    </row>
    <row r="206" spans="1:10" ht="14.1" customHeight="1" x14ac:dyDescent="0.2">
      <c r="A206" s="5"/>
      <c r="B206" s="9"/>
      <c r="C206" s="1"/>
      <c r="D206" s="6"/>
      <c r="E206" s="1"/>
      <c r="F206" s="1"/>
      <c r="G206" s="1"/>
      <c r="H206" s="1"/>
      <c r="I206" s="1"/>
      <c r="J206" s="1"/>
    </row>
    <row r="207" spans="1:10" ht="14.1" customHeight="1" x14ac:dyDescent="0.2">
      <c r="A207" s="5"/>
      <c r="B207" s="9"/>
      <c r="C207" s="1"/>
      <c r="D207" s="1"/>
      <c r="E207" s="1"/>
      <c r="F207" s="1"/>
      <c r="G207" s="1"/>
      <c r="H207" s="1"/>
      <c r="I207" s="1"/>
      <c r="J207" s="1"/>
    </row>
    <row r="208" spans="1:10" ht="14.1" customHeight="1" x14ac:dyDescent="0.2">
      <c r="A208" s="5"/>
      <c r="B208" s="9"/>
      <c r="C208" s="1"/>
      <c r="D208" s="1"/>
      <c r="E208" s="1"/>
      <c r="F208" s="1"/>
      <c r="G208" s="1"/>
      <c r="H208" s="1"/>
      <c r="I208" s="1"/>
      <c r="J208" s="1"/>
    </row>
    <row r="209" spans="1:22" ht="14.1" customHeight="1" x14ac:dyDescent="0.2">
      <c r="A209" s="5"/>
      <c r="B209" s="9"/>
      <c r="C209" s="1"/>
      <c r="D209" s="1"/>
      <c r="E209" s="1"/>
      <c r="F209" s="1"/>
      <c r="G209" s="1"/>
      <c r="H209" s="1"/>
      <c r="I209" s="1"/>
      <c r="J209" s="1"/>
    </row>
    <row r="210" spans="1:22" ht="14.1" customHeight="1" x14ac:dyDescent="0.2">
      <c r="A210" s="5"/>
      <c r="B210" s="9"/>
      <c r="C210" s="1"/>
      <c r="D210" s="1"/>
      <c r="E210" s="1"/>
      <c r="F210" s="1"/>
      <c r="G210" s="1"/>
      <c r="H210" s="1"/>
      <c r="I210" s="1"/>
      <c r="J210" s="1"/>
    </row>
    <row r="212" spans="1:22" ht="14.1" customHeight="1" x14ac:dyDescent="0.2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R212" s="11"/>
      <c r="S212" s="11"/>
      <c r="T212" s="11"/>
      <c r="U212" s="11"/>
      <c r="V212" s="11"/>
    </row>
    <row r="213" spans="1:22" ht="14.1" customHeight="1" x14ac:dyDescent="0.2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R213" s="11"/>
      <c r="S213" s="11"/>
      <c r="T213" s="11"/>
      <c r="U213" s="11"/>
      <c r="V213" s="11"/>
    </row>
    <row r="214" spans="1:22" ht="14.1" customHeight="1" x14ac:dyDescent="0.2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R214" s="11"/>
      <c r="S214" s="11"/>
      <c r="T214" s="11"/>
      <c r="U214" s="11"/>
      <c r="V214" s="11"/>
    </row>
    <row r="215" spans="1:22" ht="14.1" customHeight="1" x14ac:dyDescent="0.2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R215" s="11"/>
      <c r="S215" s="11"/>
      <c r="T215" s="11"/>
      <c r="U215" s="11"/>
      <c r="V215" s="11"/>
    </row>
    <row r="216" spans="1:22" ht="14.1" customHeight="1" x14ac:dyDescent="0.2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R216" s="11"/>
      <c r="S216" s="11"/>
      <c r="T216" s="11"/>
      <c r="U216" s="11"/>
      <c r="V216" s="11"/>
    </row>
    <row r="217" spans="1:22" ht="14.1" customHeight="1" x14ac:dyDescent="0.2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R217" s="11"/>
      <c r="S217" s="11"/>
      <c r="T217" s="11"/>
      <c r="U217" s="11"/>
      <c r="V217" s="11"/>
    </row>
    <row r="218" spans="1:22" ht="14.1" customHeight="1" x14ac:dyDescent="0.2">
      <c r="A218" s="11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R218" s="11"/>
      <c r="S218" s="11"/>
      <c r="T218" s="11"/>
      <c r="U218" s="11"/>
      <c r="V218" s="11"/>
    </row>
    <row r="219" spans="1:22" ht="14.1" customHeight="1" x14ac:dyDescent="0.2">
      <c r="A219" s="11"/>
      <c r="B219" s="11"/>
      <c r="C219" s="11"/>
      <c r="D219" s="11"/>
      <c r="E219" s="11"/>
      <c r="F219" s="11"/>
      <c r="G219" s="11"/>
      <c r="H219" s="11"/>
      <c r="I219" s="11"/>
      <c r="J219" s="11"/>
    </row>
    <row r="220" spans="1:22" ht="14.1" customHeight="1" x14ac:dyDescent="0.2">
      <c r="A220" s="5"/>
      <c r="B220" s="9"/>
      <c r="C220" s="1"/>
      <c r="D220" s="1"/>
      <c r="E220" s="1"/>
      <c r="F220" s="1"/>
      <c r="G220" s="1"/>
      <c r="H220" s="1"/>
      <c r="I220" s="1"/>
    </row>
    <row r="221" spans="1:22" ht="14.1" customHeight="1" x14ac:dyDescent="0.2">
      <c r="A221" s="5"/>
      <c r="B221" s="9"/>
      <c r="C221" s="1"/>
      <c r="D221" s="1"/>
      <c r="E221" s="1"/>
      <c r="F221" s="1"/>
      <c r="G221" s="1"/>
      <c r="H221" s="1"/>
      <c r="I221" s="1"/>
    </row>
    <row r="222" spans="1:22" ht="14.1" customHeight="1" x14ac:dyDescent="0.2">
      <c r="A222" s="5"/>
      <c r="B222" s="9"/>
      <c r="C222" s="1"/>
      <c r="D222" s="1"/>
      <c r="E222" s="1"/>
      <c r="F222" s="1"/>
      <c r="G222" s="1"/>
      <c r="H222" s="1"/>
      <c r="I222" s="1"/>
    </row>
    <row r="223" spans="1:22" ht="14.1" customHeight="1" x14ac:dyDescent="0.2">
      <c r="A223" s="5"/>
      <c r="B223" s="9"/>
      <c r="C223" s="1"/>
      <c r="D223" s="1"/>
      <c r="E223" s="1"/>
      <c r="F223" s="1"/>
      <c r="G223" s="1"/>
      <c r="H223" s="1"/>
      <c r="I223" s="1"/>
    </row>
    <row r="225" spans="1:9" ht="14.1" customHeight="1" x14ac:dyDescent="0.2">
      <c r="A225" s="5"/>
      <c r="B225" s="9"/>
      <c r="C225" s="9"/>
      <c r="D225" s="9"/>
      <c r="E225" s="9"/>
      <c r="F225" s="9"/>
      <c r="G225" s="9"/>
      <c r="H225" s="9"/>
      <c r="I225" s="9"/>
    </row>
    <row r="226" spans="1:9" ht="14.1" customHeight="1" x14ac:dyDescent="0.2">
      <c r="A226" s="5"/>
      <c r="B226" s="9"/>
      <c r="C226" s="1"/>
      <c r="D226" s="1"/>
      <c r="E226" s="1"/>
      <c r="F226" s="1"/>
      <c r="G226" s="1"/>
      <c r="H226" s="1"/>
      <c r="I226" s="1"/>
    </row>
    <row r="227" spans="1:9" ht="14.1" customHeight="1" x14ac:dyDescent="0.2">
      <c r="A227" s="5"/>
      <c r="B227" s="9"/>
      <c r="C227" s="1"/>
      <c r="D227" s="1"/>
      <c r="E227" s="1"/>
      <c r="F227" s="1"/>
      <c r="G227" s="1"/>
      <c r="H227" s="1"/>
      <c r="I227" s="1"/>
    </row>
    <row r="228" spans="1:9" ht="14.1" customHeight="1" x14ac:dyDescent="0.2">
      <c r="A228" s="5"/>
      <c r="B228" s="9"/>
      <c r="C228" s="1"/>
      <c r="D228" s="1"/>
      <c r="E228" s="1"/>
      <c r="F228" s="1"/>
      <c r="G228" s="1"/>
      <c r="H228" s="1"/>
      <c r="I228" s="1"/>
    </row>
    <row r="230" spans="1:9" ht="14.1" customHeight="1" x14ac:dyDescent="0.2">
      <c r="A230" s="5"/>
      <c r="B230" s="9"/>
      <c r="C230" s="9"/>
      <c r="D230" s="9"/>
      <c r="E230" s="9"/>
      <c r="F230" s="9"/>
      <c r="G230" s="9"/>
      <c r="H230" s="9"/>
      <c r="I230" s="9"/>
    </row>
    <row r="231" spans="1:9" ht="14.1" customHeight="1" x14ac:dyDescent="0.2">
      <c r="A231" s="5"/>
      <c r="B231" s="9"/>
      <c r="C231" s="1"/>
      <c r="D231" s="1"/>
      <c r="E231" s="1"/>
      <c r="F231" s="1"/>
      <c r="G231" s="1"/>
      <c r="H231" s="1"/>
      <c r="I231" s="1"/>
    </row>
    <row r="232" spans="1:9" ht="14.1" customHeight="1" x14ac:dyDescent="0.2">
      <c r="A232" s="5"/>
      <c r="B232" s="9"/>
      <c r="C232" s="1"/>
      <c r="D232" s="1"/>
      <c r="E232" s="1"/>
      <c r="F232" s="1"/>
      <c r="G232" s="1"/>
      <c r="H232" s="1"/>
      <c r="I232" s="1"/>
    </row>
    <row r="233" spans="1:9" ht="14.1" customHeight="1" x14ac:dyDescent="0.2">
      <c r="A233" s="5"/>
      <c r="B233" s="9"/>
      <c r="C233" s="1"/>
      <c r="D233" s="1"/>
      <c r="E233" s="1"/>
      <c r="F233" s="1"/>
      <c r="G233" s="1"/>
      <c r="H233" s="1"/>
      <c r="I233" s="1"/>
    </row>
    <row r="234" spans="1:9" ht="14.1" customHeight="1" x14ac:dyDescent="0.2">
      <c r="A234" s="5"/>
      <c r="B234" s="9"/>
      <c r="C234" s="1"/>
      <c r="D234" s="1"/>
      <c r="E234" s="1"/>
      <c r="F234" s="1"/>
      <c r="G234" s="1"/>
      <c r="H234" s="1"/>
      <c r="I234" s="1"/>
    </row>
    <row r="235" spans="1:9" ht="14.1" customHeight="1" x14ac:dyDescent="0.2">
      <c r="A235" s="5"/>
      <c r="B235" s="9"/>
      <c r="C235" s="1"/>
      <c r="D235" s="1"/>
      <c r="E235" s="1"/>
      <c r="F235" s="1"/>
      <c r="G235" s="1"/>
      <c r="H235" s="1"/>
      <c r="I235" s="1"/>
    </row>
    <row r="236" spans="1:9" ht="14.1" customHeight="1" x14ac:dyDescent="0.2">
      <c r="A236" s="5"/>
      <c r="B236" s="9"/>
      <c r="C236" s="1"/>
      <c r="D236" s="1"/>
      <c r="E236" s="1"/>
      <c r="F236" s="1"/>
      <c r="G236" s="1"/>
      <c r="H236" s="1"/>
      <c r="I236" s="1"/>
    </row>
    <row r="237" spans="1:9" ht="14.1" customHeight="1" x14ac:dyDescent="0.2">
      <c r="A237" s="5"/>
      <c r="B237" s="9"/>
      <c r="C237" s="1"/>
      <c r="D237" s="1"/>
      <c r="E237" s="1"/>
      <c r="F237" s="1"/>
      <c r="G237" s="1"/>
      <c r="H237" s="1"/>
      <c r="I237" s="1"/>
    </row>
    <row r="238" spans="1:9" ht="14.1" customHeight="1" x14ac:dyDescent="0.2">
      <c r="A238" s="5"/>
      <c r="B238" s="9"/>
      <c r="C238" s="1"/>
      <c r="D238" s="1"/>
      <c r="E238" s="1"/>
      <c r="F238" s="1"/>
      <c r="G238" s="1"/>
      <c r="H238" s="1"/>
      <c r="I238" s="1"/>
    </row>
    <row r="240" spans="1:9" ht="14.1" customHeight="1" x14ac:dyDescent="0.2">
      <c r="A240" s="5"/>
      <c r="B240" s="9"/>
      <c r="C240" s="9"/>
      <c r="D240" s="9"/>
      <c r="E240" s="9"/>
      <c r="F240" s="9"/>
      <c r="G240" s="9"/>
      <c r="H240" s="9"/>
      <c r="I240" s="9"/>
    </row>
    <row r="241" spans="1:9" ht="14.1" customHeight="1" x14ac:dyDescent="0.2">
      <c r="A241" s="5"/>
      <c r="B241" s="9"/>
      <c r="C241" s="1"/>
      <c r="D241" s="1"/>
      <c r="E241" s="1"/>
      <c r="F241" s="1"/>
      <c r="G241" s="1"/>
      <c r="H241" s="1"/>
      <c r="I241" s="1"/>
    </row>
    <row r="242" spans="1:9" ht="14.1" customHeight="1" x14ac:dyDescent="0.2">
      <c r="A242" s="5"/>
      <c r="B242" s="9"/>
      <c r="C242" s="1"/>
      <c r="D242" s="1"/>
      <c r="E242" s="1"/>
      <c r="F242" s="1"/>
      <c r="G242" s="1"/>
      <c r="H242" s="1"/>
      <c r="I242" s="1"/>
    </row>
    <row r="243" spans="1:9" ht="14.1" customHeight="1" x14ac:dyDescent="0.2">
      <c r="A243" s="5"/>
      <c r="B243" s="9"/>
      <c r="C243" s="1"/>
      <c r="D243" s="1"/>
      <c r="E243" s="1"/>
      <c r="F243" s="1"/>
      <c r="G243" s="1"/>
      <c r="H243" s="1"/>
      <c r="I243" s="1"/>
    </row>
    <row r="244" spans="1:9" ht="14.1" customHeight="1" x14ac:dyDescent="0.2">
      <c r="A244" s="5"/>
      <c r="B244" s="9"/>
      <c r="C244" s="1"/>
      <c r="D244" s="1"/>
      <c r="E244" s="1"/>
      <c r="F244" s="1"/>
      <c r="G244" s="1"/>
      <c r="H244" s="1"/>
      <c r="I244" s="1"/>
    </row>
    <row r="245" spans="1:9" ht="14.1" customHeight="1" x14ac:dyDescent="0.2">
      <c r="A245" s="5"/>
      <c r="B245" s="9"/>
      <c r="C245" s="1"/>
      <c r="D245" s="1"/>
      <c r="E245" s="1"/>
      <c r="F245" s="1"/>
      <c r="G245" s="1"/>
      <c r="H245" s="1"/>
      <c r="I245" s="1"/>
    </row>
    <row r="246" spans="1:9" ht="14.1" customHeight="1" x14ac:dyDescent="0.2">
      <c r="A246" s="5"/>
      <c r="B246" s="9"/>
      <c r="C246" s="1"/>
      <c r="D246" s="1"/>
      <c r="E246" s="1"/>
      <c r="F246" s="1"/>
      <c r="G246" s="1"/>
      <c r="H246" s="1"/>
      <c r="I246" s="1"/>
    </row>
    <row r="247" spans="1:9" ht="14.1" customHeight="1" x14ac:dyDescent="0.2">
      <c r="A247" s="5"/>
      <c r="B247" s="9"/>
      <c r="C247" s="1"/>
      <c r="D247" s="1"/>
      <c r="E247" s="1"/>
      <c r="F247" s="1"/>
      <c r="G247" s="1"/>
      <c r="H247" s="1"/>
      <c r="I247" s="1"/>
    </row>
    <row r="248" spans="1:9" ht="14.1" customHeight="1" x14ac:dyDescent="0.2">
      <c r="A248" s="5"/>
      <c r="B248" s="9"/>
      <c r="C248" s="1"/>
      <c r="D248" s="1"/>
      <c r="E248" s="1"/>
      <c r="F248" s="1"/>
      <c r="G248" s="1"/>
      <c r="H248" s="1"/>
      <c r="I248" s="1"/>
    </row>
    <row r="250" spans="1:9" ht="14.1" customHeight="1" x14ac:dyDescent="0.2">
      <c r="A250" s="5"/>
      <c r="B250" s="9"/>
      <c r="C250" s="9"/>
      <c r="D250" s="9"/>
      <c r="E250" s="9"/>
      <c r="F250" s="9"/>
      <c r="G250" s="9"/>
      <c r="H250" s="9"/>
      <c r="I250" s="9"/>
    </row>
    <row r="251" spans="1:9" ht="14.1" customHeight="1" x14ac:dyDescent="0.2">
      <c r="A251" s="5"/>
      <c r="B251" s="9"/>
      <c r="C251" s="1"/>
      <c r="D251" s="1"/>
      <c r="E251" s="1"/>
      <c r="F251" s="1"/>
      <c r="G251" s="1"/>
      <c r="H251" s="1"/>
      <c r="I251" s="1"/>
    </row>
    <row r="252" spans="1:9" ht="14.1" customHeight="1" x14ac:dyDescent="0.2">
      <c r="A252" s="5"/>
      <c r="B252" s="9"/>
      <c r="C252" s="1"/>
      <c r="D252" s="1"/>
      <c r="E252" s="1"/>
      <c r="F252" s="1"/>
      <c r="G252" s="1"/>
      <c r="H252" s="1"/>
      <c r="I252" s="1"/>
    </row>
    <row r="253" spans="1:9" ht="14.1" customHeight="1" x14ac:dyDescent="0.2">
      <c r="A253" s="5"/>
      <c r="B253" s="9"/>
      <c r="C253" s="1"/>
      <c r="D253" s="1"/>
      <c r="E253" s="1"/>
      <c r="F253" s="1"/>
      <c r="G253" s="1"/>
      <c r="H253" s="1"/>
      <c r="I253" s="1"/>
    </row>
    <row r="254" spans="1:9" ht="14.1" customHeight="1" x14ac:dyDescent="0.2">
      <c r="A254" s="5"/>
      <c r="B254" s="9"/>
      <c r="C254" s="1"/>
      <c r="D254" s="1"/>
      <c r="E254" s="1"/>
      <c r="F254" s="1"/>
      <c r="G254" s="1"/>
      <c r="H254" s="1"/>
      <c r="I254" s="1"/>
    </row>
    <row r="255" spans="1:9" ht="14.1" customHeight="1" x14ac:dyDescent="0.2">
      <c r="A255" s="5"/>
      <c r="B255" s="9"/>
      <c r="C255" s="1"/>
      <c r="D255" s="1"/>
      <c r="E255" s="1"/>
      <c r="F255" s="1"/>
      <c r="G255" s="1"/>
      <c r="H255" s="1"/>
      <c r="I255" s="1"/>
    </row>
    <row r="256" spans="1:9" ht="14.1" customHeight="1" x14ac:dyDescent="0.2">
      <c r="A256" s="5"/>
      <c r="B256" s="9"/>
      <c r="C256" s="1"/>
      <c r="D256" s="1"/>
      <c r="E256" s="1"/>
      <c r="F256" s="1"/>
      <c r="G256" s="1"/>
      <c r="H256" s="1"/>
      <c r="I256" s="1"/>
    </row>
    <row r="257" spans="1:9" ht="14.1" customHeight="1" x14ac:dyDescent="0.2">
      <c r="A257" s="5"/>
      <c r="B257" s="9"/>
      <c r="C257" s="1"/>
      <c r="D257" s="1"/>
      <c r="E257" s="1"/>
      <c r="F257" s="1"/>
      <c r="G257" s="1"/>
      <c r="H257" s="1"/>
      <c r="I257" s="1"/>
    </row>
    <row r="258" spans="1:9" ht="14.1" customHeight="1" x14ac:dyDescent="0.2">
      <c r="A258" s="5"/>
      <c r="B258" s="9"/>
      <c r="C258" s="1"/>
      <c r="D258" s="1"/>
      <c r="E258" s="1"/>
      <c r="F258" s="1"/>
      <c r="G258" s="1"/>
      <c r="H258" s="1"/>
      <c r="I258" s="1"/>
    </row>
    <row r="259" spans="1:9" ht="14.1" customHeight="1" x14ac:dyDescent="0.2">
      <c r="A259" s="5"/>
      <c r="B259" s="9"/>
      <c r="C259" s="1"/>
      <c r="D259" s="1"/>
      <c r="E259" s="1"/>
      <c r="F259" s="1"/>
      <c r="G259" s="1"/>
      <c r="H259" s="1"/>
      <c r="I259" s="1"/>
    </row>
    <row r="260" spans="1:9" ht="14.1" customHeight="1" x14ac:dyDescent="0.2">
      <c r="A260" s="5"/>
      <c r="B260" s="9"/>
      <c r="C260" s="1"/>
      <c r="D260" s="1"/>
      <c r="E260" s="1"/>
      <c r="F260" s="1"/>
      <c r="G260" s="1"/>
      <c r="H260" s="1"/>
      <c r="I260" s="1"/>
    </row>
    <row r="262" spans="1:9" ht="14.1" customHeight="1" x14ac:dyDescent="0.2">
      <c r="A262" s="5"/>
      <c r="B262" s="9"/>
      <c r="C262" s="9"/>
      <c r="D262" s="9"/>
      <c r="E262" s="9"/>
      <c r="F262" s="9"/>
      <c r="G262" s="9"/>
      <c r="H262" s="9"/>
      <c r="I262" s="9"/>
    </row>
    <row r="263" spans="1:9" ht="14.1" customHeight="1" x14ac:dyDescent="0.2">
      <c r="A263" s="5"/>
      <c r="B263" s="9"/>
      <c r="C263" s="1"/>
      <c r="D263" s="1"/>
      <c r="E263" s="1"/>
      <c r="F263" s="1"/>
      <c r="G263" s="1"/>
      <c r="H263" s="1"/>
      <c r="I263" s="1"/>
    </row>
    <row r="264" spans="1:9" ht="14.1" customHeight="1" x14ac:dyDescent="0.2">
      <c r="A264" s="5"/>
      <c r="B264" s="9"/>
      <c r="C264" s="1"/>
      <c r="D264" s="1"/>
      <c r="E264" s="1"/>
      <c r="F264" s="1"/>
      <c r="G264" s="1"/>
      <c r="H264" s="1"/>
      <c r="I264" s="1"/>
    </row>
    <row r="265" spans="1:9" ht="14.1" customHeight="1" x14ac:dyDescent="0.2">
      <c r="A265" s="5"/>
      <c r="B265" s="9"/>
      <c r="C265" s="1"/>
      <c r="D265" s="1"/>
      <c r="E265" s="1"/>
      <c r="F265" s="1"/>
      <c r="G265" s="1"/>
      <c r="H265" s="1"/>
      <c r="I265" s="1"/>
    </row>
    <row r="266" spans="1:9" ht="14.1" customHeight="1" x14ac:dyDescent="0.2">
      <c r="A266" s="5"/>
      <c r="B266" s="9"/>
      <c r="C266" s="1"/>
      <c r="D266" s="1"/>
      <c r="E266" s="1"/>
      <c r="F266" s="1"/>
      <c r="G266" s="1"/>
      <c r="H266" s="1"/>
      <c r="I266" s="1"/>
    </row>
    <row r="267" spans="1:9" ht="14.1" customHeight="1" x14ac:dyDescent="0.2">
      <c r="A267" s="5"/>
      <c r="B267" s="9"/>
      <c r="C267" s="1"/>
      <c r="D267" s="1"/>
      <c r="E267" s="1"/>
      <c r="F267" s="1"/>
      <c r="G267" s="1"/>
      <c r="H267" s="1"/>
      <c r="I267" s="1"/>
    </row>
    <row r="268" spans="1:9" ht="14.1" customHeight="1" x14ac:dyDescent="0.2">
      <c r="A268" s="5"/>
      <c r="B268" s="9"/>
      <c r="C268" s="1"/>
      <c r="D268" s="1"/>
      <c r="E268" s="1"/>
      <c r="F268" s="1"/>
      <c r="G268" s="1"/>
      <c r="H268" s="1"/>
      <c r="I268" s="1"/>
    </row>
    <row r="269" spans="1:9" ht="14.1" customHeight="1" x14ac:dyDescent="0.2">
      <c r="A269" s="5"/>
      <c r="B269" s="9"/>
      <c r="C269" s="1"/>
      <c r="D269" s="1"/>
      <c r="E269" s="1"/>
      <c r="F269" s="1"/>
      <c r="G269" s="1"/>
      <c r="H269" s="1"/>
      <c r="I269" s="1"/>
    </row>
    <row r="270" spans="1:9" ht="14.1" customHeight="1" x14ac:dyDescent="0.2">
      <c r="A270" s="5"/>
      <c r="B270" s="9"/>
      <c r="C270" s="1"/>
      <c r="D270" s="1"/>
      <c r="E270" s="1"/>
      <c r="F270" s="1"/>
      <c r="G270" s="1"/>
      <c r="H270" s="1"/>
      <c r="I270" s="1"/>
    </row>
    <row r="271" spans="1:9" ht="14.1" customHeight="1" x14ac:dyDescent="0.2">
      <c r="A271" s="5"/>
      <c r="B271" s="9"/>
      <c r="C271" s="1"/>
      <c r="D271" s="1"/>
      <c r="E271" s="1"/>
      <c r="F271" s="1"/>
      <c r="G271" s="1"/>
      <c r="H271" s="1"/>
      <c r="I271" s="1"/>
    </row>
    <row r="272" spans="1:9" ht="14.1" customHeight="1" x14ac:dyDescent="0.2">
      <c r="A272" s="5"/>
      <c r="B272" s="9"/>
      <c r="C272" s="1"/>
      <c r="D272" s="1"/>
      <c r="E272" s="1"/>
      <c r="F272" s="1"/>
      <c r="G272" s="1"/>
      <c r="H272" s="1"/>
      <c r="I272" s="1"/>
    </row>
    <row r="274" spans="1:9" ht="14.1" customHeight="1" x14ac:dyDescent="0.2">
      <c r="A274" s="5"/>
      <c r="B274" s="9"/>
      <c r="C274" s="9"/>
      <c r="D274" s="9"/>
      <c r="E274" s="9"/>
      <c r="F274" s="9"/>
      <c r="G274" s="9"/>
      <c r="H274" s="9"/>
      <c r="I274" s="9"/>
    </row>
    <row r="275" spans="1:9" ht="14.1" customHeight="1" x14ac:dyDescent="0.2">
      <c r="A275" s="5"/>
      <c r="B275" s="9"/>
      <c r="C275" s="1"/>
      <c r="D275" s="1"/>
      <c r="E275" s="1"/>
      <c r="F275" s="1"/>
      <c r="G275" s="1"/>
      <c r="H275" s="1"/>
      <c r="I275" s="1"/>
    </row>
    <row r="276" spans="1:9" ht="14.1" customHeight="1" x14ac:dyDescent="0.2">
      <c r="A276" s="5"/>
      <c r="B276" s="9"/>
      <c r="C276" s="1"/>
      <c r="D276" s="1"/>
      <c r="E276" s="1"/>
      <c r="F276" s="1"/>
      <c r="G276" s="1"/>
      <c r="H276" s="1"/>
      <c r="I276" s="1"/>
    </row>
    <row r="277" spans="1:9" ht="14.1" customHeight="1" x14ac:dyDescent="0.2">
      <c r="A277" s="5"/>
      <c r="B277" s="9"/>
      <c r="C277" s="1"/>
      <c r="D277" s="1"/>
      <c r="E277" s="1"/>
      <c r="F277" s="1"/>
      <c r="G277" s="1"/>
      <c r="H277" s="1"/>
      <c r="I277" s="1"/>
    </row>
    <row r="278" spans="1:9" ht="14.1" customHeight="1" x14ac:dyDescent="0.2">
      <c r="A278" s="5"/>
      <c r="B278" s="9"/>
      <c r="C278" s="1"/>
      <c r="D278" s="1"/>
      <c r="E278" s="1"/>
      <c r="F278" s="1"/>
      <c r="G278" s="1"/>
      <c r="H278" s="1"/>
      <c r="I278" s="1"/>
    </row>
    <row r="279" spans="1:9" ht="14.1" customHeight="1" x14ac:dyDescent="0.2">
      <c r="A279" s="5"/>
      <c r="B279" s="9"/>
      <c r="C279" s="1"/>
      <c r="D279" s="1"/>
      <c r="E279" s="1"/>
      <c r="F279" s="1"/>
      <c r="G279" s="1"/>
      <c r="H279" s="1"/>
      <c r="I279" s="1"/>
    </row>
    <row r="280" spans="1:9" ht="14.1" customHeight="1" x14ac:dyDescent="0.2">
      <c r="A280" s="5"/>
      <c r="B280" s="9"/>
      <c r="C280" s="1"/>
      <c r="D280" s="1"/>
      <c r="E280" s="1"/>
      <c r="F280" s="1"/>
      <c r="G280" s="1"/>
      <c r="H280" s="1"/>
      <c r="I280" s="1"/>
    </row>
    <row r="281" spans="1:9" ht="14.1" customHeight="1" x14ac:dyDescent="0.2">
      <c r="A281" s="5"/>
      <c r="B281" s="9"/>
      <c r="C281" s="1"/>
      <c r="D281" s="1"/>
      <c r="E281" s="1"/>
      <c r="F281" s="1"/>
      <c r="G281" s="1"/>
      <c r="H281" s="1"/>
      <c r="I281" s="1"/>
    </row>
    <row r="282" spans="1:9" ht="14.1" customHeight="1" x14ac:dyDescent="0.2">
      <c r="A282" s="5"/>
      <c r="B282" s="9"/>
      <c r="C282" s="1"/>
      <c r="D282" s="1"/>
      <c r="E282" s="1"/>
      <c r="F282" s="1"/>
      <c r="G282" s="1"/>
      <c r="H282" s="1"/>
      <c r="I282" s="1"/>
    </row>
    <row r="283" spans="1:9" ht="14.1" customHeight="1" x14ac:dyDescent="0.2">
      <c r="A283" s="5"/>
      <c r="B283" s="9"/>
      <c r="C283" s="1"/>
      <c r="D283" s="1"/>
      <c r="E283" s="1"/>
      <c r="F283" s="1"/>
      <c r="G283" s="1"/>
      <c r="H283" s="1"/>
      <c r="I283" s="1"/>
    </row>
    <row r="284" spans="1:9" ht="14.1" customHeight="1" x14ac:dyDescent="0.2">
      <c r="A284" s="5"/>
      <c r="B284" s="9"/>
      <c r="C284" s="1"/>
      <c r="D284" s="1"/>
      <c r="E284" s="1"/>
      <c r="F284" s="1"/>
      <c r="G284" s="1"/>
      <c r="H284" s="1"/>
      <c r="I284" s="1"/>
    </row>
    <row r="286" spans="1:9" ht="14.1" customHeight="1" x14ac:dyDescent="0.2">
      <c r="A286" s="5"/>
      <c r="B286" s="9"/>
      <c r="C286" s="9"/>
      <c r="D286" s="9"/>
      <c r="E286" s="9"/>
      <c r="F286" s="9"/>
      <c r="G286" s="9"/>
      <c r="H286" s="9"/>
      <c r="I286" s="9"/>
    </row>
    <row r="287" spans="1:9" ht="14.1" customHeight="1" x14ac:dyDescent="0.2">
      <c r="A287" s="5"/>
      <c r="B287" s="9"/>
      <c r="C287" s="1"/>
      <c r="D287" s="1"/>
      <c r="E287" s="1"/>
      <c r="F287" s="1"/>
      <c r="G287" s="1"/>
      <c r="H287" s="1"/>
      <c r="I287" s="1"/>
    </row>
    <row r="288" spans="1:9" ht="14.1" customHeight="1" x14ac:dyDescent="0.2">
      <c r="A288" s="5"/>
      <c r="B288" s="9"/>
      <c r="C288" s="1"/>
      <c r="D288" s="1"/>
      <c r="E288" s="1"/>
      <c r="F288" s="1"/>
      <c r="G288" s="1"/>
      <c r="H288" s="1"/>
      <c r="I288" s="1"/>
    </row>
    <row r="289" spans="1:9" ht="14.1" customHeight="1" x14ac:dyDescent="0.2">
      <c r="A289" s="5"/>
      <c r="B289" s="9"/>
      <c r="C289" s="1"/>
      <c r="D289" s="1"/>
      <c r="E289" s="1"/>
      <c r="F289" s="1"/>
      <c r="G289" s="1"/>
      <c r="H289" s="1"/>
      <c r="I289" s="1"/>
    </row>
    <row r="290" spans="1:9" ht="14.1" customHeight="1" x14ac:dyDescent="0.2">
      <c r="A290" s="5"/>
      <c r="B290" s="9"/>
      <c r="C290" s="1"/>
      <c r="D290" s="1"/>
      <c r="E290" s="1"/>
      <c r="F290" s="1"/>
      <c r="G290" s="1"/>
      <c r="H290" s="1"/>
      <c r="I290" s="1"/>
    </row>
    <row r="291" spans="1:9" ht="14.1" customHeight="1" x14ac:dyDescent="0.2">
      <c r="A291" s="5"/>
      <c r="B291" s="9"/>
      <c r="C291" s="1"/>
      <c r="D291" s="1"/>
      <c r="E291" s="1"/>
      <c r="F291" s="1"/>
      <c r="G291" s="1"/>
      <c r="H291" s="1"/>
      <c r="I291" s="1"/>
    </row>
    <row r="292" spans="1:9" ht="14.1" customHeight="1" x14ac:dyDescent="0.2">
      <c r="A292" s="5"/>
      <c r="B292" s="9"/>
      <c r="C292" s="1"/>
      <c r="D292" s="1"/>
      <c r="E292" s="1"/>
      <c r="F292" s="1"/>
      <c r="G292" s="1"/>
      <c r="H292" s="1"/>
      <c r="I292" s="1"/>
    </row>
    <row r="293" spans="1:9" ht="14.1" customHeight="1" x14ac:dyDescent="0.2">
      <c r="A293" s="5"/>
      <c r="B293" s="9"/>
      <c r="C293" s="1"/>
      <c r="D293" s="1"/>
      <c r="E293" s="1"/>
      <c r="F293" s="1"/>
      <c r="G293" s="1"/>
      <c r="H293" s="1"/>
      <c r="I293" s="1"/>
    </row>
    <row r="294" spans="1:9" ht="14.1" customHeight="1" x14ac:dyDescent="0.2">
      <c r="A294" s="5"/>
      <c r="B294" s="9"/>
      <c r="C294" s="1"/>
      <c r="D294" s="1"/>
      <c r="E294" s="1"/>
      <c r="F294" s="1"/>
      <c r="G294" s="1"/>
      <c r="H294" s="1"/>
      <c r="I294" s="1"/>
    </row>
    <row r="295" spans="1:9" ht="14.1" customHeight="1" x14ac:dyDescent="0.2">
      <c r="A295" s="5"/>
      <c r="B295" s="9"/>
      <c r="C295" s="1"/>
      <c r="D295" s="1"/>
      <c r="E295" s="1"/>
      <c r="F295" s="1"/>
      <c r="G295" s="1"/>
      <c r="H295" s="1"/>
      <c r="I295" s="1"/>
    </row>
    <row r="296" spans="1:9" ht="14.1" customHeight="1" x14ac:dyDescent="0.2">
      <c r="A296" s="5"/>
      <c r="B296" s="9"/>
      <c r="C296" s="1"/>
      <c r="D296" s="1"/>
      <c r="E296" s="1"/>
      <c r="F296" s="1"/>
      <c r="G296" s="1"/>
      <c r="H296" s="1"/>
      <c r="I296" s="1"/>
    </row>
  </sheetData>
  <mergeCells count="5">
    <mergeCell ref="A1:N1"/>
    <mergeCell ref="B3:N3"/>
    <mergeCell ref="A2:A3"/>
    <mergeCell ref="A27:N27"/>
    <mergeCell ref="A26:L26"/>
  </mergeCells>
  <phoneticPr fontId="4" type="noConversion"/>
  <printOptions horizontalCentered="1"/>
  <pageMargins left="0.75" right="0.65" top="0.5" bottom="0.5" header="0.5" footer="0.5"/>
  <pageSetup scale="97" firstPageNumber="68" orientation="portrait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6FFCC"/>
    <pageSetUpPr fitToPage="1"/>
  </sheetPr>
  <dimension ref="A1:R276"/>
  <sheetViews>
    <sheetView zoomScale="130" zoomScaleNormal="130" workbookViewId="0">
      <selection sqref="A1:K1"/>
    </sheetView>
  </sheetViews>
  <sheetFormatPr defaultColWidth="9.140625" defaultRowHeight="14.1" customHeight="1" x14ac:dyDescent="0.2"/>
  <cols>
    <col min="1" max="1" width="8.28515625" style="17" customWidth="1"/>
    <col min="2" max="2" width="5.28515625" style="17" customWidth="1"/>
    <col min="3" max="4" width="8.28515625" style="17" customWidth="1"/>
    <col min="5" max="5" width="10.140625" style="17" customWidth="1"/>
    <col min="6" max="11" width="8.28515625" style="17" customWidth="1"/>
    <col min="12" max="12" width="10.7109375" style="17" customWidth="1"/>
    <col min="13" max="14" width="9.140625" style="17"/>
    <col min="16" max="16384" width="9.140625" style="17"/>
  </cols>
  <sheetData>
    <row r="1" spans="1:15" s="154" customFormat="1" ht="16.5" customHeight="1" x14ac:dyDescent="0.2">
      <c r="A1" s="507" t="s">
        <v>294</v>
      </c>
      <c r="B1" s="507"/>
      <c r="C1" s="507"/>
      <c r="D1" s="507"/>
      <c r="E1" s="507"/>
      <c r="F1" s="507"/>
      <c r="G1" s="507"/>
      <c r="H1" s="507"/>
      <c r="I1" s="507"/>
      <c r="J1" s="507"/>
      <c r="K1" s="507"/>
      <c r="O1" s="152"/>
    </row>
    <row r="2" spans="1:15" s="16" customFormat="1" ht="18" customHeight="1" x14ac:dyDescent="0.2">
      <c r="A2" s="463" t="s">
        <v>4</v>
      </c>
      <c r="B2" s="463"/>
      <c r="C2" s="506" t="s">
        <v>5</v>
      </c>
      <c r="D2" s="506" t="s">
        <v>6</v>
      </c>
      <c r="E2" s="506" t="s">
        <v>7</v>
      </c>
      <c r="F2" s="506" t="s">
        <v>215</v>
      </c>
      <c r="G2" s="506"/>
      <c r="H2" s="506" t="s">
        <v>216</v>
      </c>
      <c r="I2" s="506" t="s">
        <v>11</v>
      </c>
      <c r="J2" s="506"/>
      <c r="K2" s="506" t="s">
        <v>10</v>
      </c>
      <c r="O2"/>
    </row>
    <row r="3" spans="1:15" s="16" customFormat="1" ht="28.15" customHeight="1" x14ac:dyDescent="0.2">
      <c r="A3" s="463"/>
      <c r="B3" s="463"/>
      <c r="C3" s="506"/>
      <c r="D3" s="506"/>
      <c r="E3" s="506"/>
      <c r="F3" s="382" t="s">
        <v>8</v>
      </c>
      <c r="G3" s="382" t="s">
        <v>9</v>
      </c>
      <c r="H3" s="506"/>
      <c r="I3" s="382" t="s">
        <v>8</v>
      </c>
      <c r="J3" s="382" t="s">
        <v>9</v>
      </c>
      <c r="K3" s="506"/>
      <c r="O3"/>
    </row>
    <row r="4" spans="1:15" s="16" customFormat="1" ht="14.1" customHeight="1" x14ac:dyDescent="0.2">
      <c r="A4" s="508"/>
      <c r="B4" s="508"/>
      <c r="C4" s="509" t="s">
        <v>20</v>
      </c>
      <c r="D4" s="509"/>
      <c r="E4" s="509"/>
      <c r="F4" s="509"/>
      <c r="G4" s="509"/>
      <c r="H4" s="509"/>
      <c r="I4" s="509"/>
      <c r="J4" s="509"/>
      <c r="K4" s="509"/>
      <c r="O4"/>
    </row>
    <row r="5" spans="1:15" ht="14.1" customHeight="1" x14ac:dyDescent="0.2">
      <c r="A5" s="504">
        <v>2011</v>
      </c>
      <c r="B5" s="504"/>
      <c r="C5" s="82">
        <v>5250</v>
      </c>
      <c r="D5" s="82">
        <v>2030</v>
      </c>
      <c r="E5" s="315">
        <v>870</v>
      </c>
      <c r="F5" s="82">
        <v>2032</v>
      </c>
      <c r="G5" s="315">
        <v>481</v>
      </c>
      <c r="H5" s="315">
        <v>7</v>
      </c>
      <c r="I5" s="276">
        <v>95</v>
      </c>
      <c r="J5" s="315">
        <v>135</v>
      </c>
      <c r="K5" s="82">
        <v>5400</v>
      </c>
      <c r="M5" s="45"/>
      <c r="N5" s="45"/>
    </row>
    <row r="6" spans="1:15" ht="14.1" customHeight="1" x14ac:dyDescent="0.2">
      <c r="A6" s="504">
        <v>2012</v>
      </c>
      <c r="B6" s="504"/>
      <c r="C6" s="82">
        <v>5400</v>
      </c>
      <c r="D6" s="82">
        <v>2100</v>
      </c>
      <c r="E6" s="82">
        <v>791</v>
      </c>
      <c r="F6" s="82">
        <v>2252</v>
      </c>
      <c r="G6" s="315">
        <v>501</v>
      </c>
      <c r="H6" s="315">
        <v>8</v>
      </c>
      <c r="I6" s="276">
        <v>95</v>
      </c>
      <c r="J6" s="315">
        <v>135</v>
      </c>
      <c r="K6" s="82">
        <v>5300</v>
      </c>
      <c r="M6" s="45"/>
      <c r="N6" s="45"/>
    </row>
    <row r="7" spans="1:15" ht="14.1" customHeight="1" x14ac:dyDescent="0.2">
      <c r="A7" s="504">
        <v>2013</v>
      </c>
      <c r="B7" s="504"/>
      <c r="C7" s="82">
        <v>5300</v>
      </c>
      <c r="D7" s="82">
        <v>2010</v>
      </c>
      <c r="E7" s="82">
        <v>730</v>
      </c>
      <c r="F7" s="82">
        <v>2102</v>
      </c>
      <c r="G7" s="315">
        <v>446</v>
      </c>
      <c r="H7" s="315">
        <v>8</v>
      </c>
      <c r="I7" s="276">
        <v>100</v>
      </c>
      <c r="J7" s="315">
        <v>135</v>
      </c>
      <c r="K7" s="82">
        <v>5250</v>
      </c>
      <c r="M7" s="45"/>
      <c r="N7" s="45"/>
    </row>
    <row r="8" spans="1:15" ht="14.1" customHeight="1" x14ac:dyDescent="0.2">
      <c r="A8" s="504">
        <v>2014</v>
      </c>
      <c r="B8" s="504"/>
      <c r="C8" s="82">
        <v>5250</v>
      </c>
      <c r="D8" s="82">
        <v>1930</v>
      </c>
      <c r="E8" s="82">
        <v>670</v>
      </c>
      <c r="F8" s="82">
        <v>2022</v>
      </c>
      <c r="G8" s="315">
        <v>501</v>
      </c>
      <c r="H8" s="315">
        <v>7</v>
      </c>
      <c r="I8" s="276">
        <v>90</v>
      </c>
      <c r="J8" s="315">
        <v>130</v>
      </c>
      <c r="K8" s="82">
        <v>5100</v>
      </c>
      <c r="M8" s="45"/>
      <c r="N8" s="45"/>
    </row>
    <row r="9" spans="1:15" ht="14.1" customHeight="1" x14ac:dyDescent="0.2">
      <c r="A9" s="504">
        <v>2015</v>
      </c>
      <c r="B9" s="504"/>
      <c r="C9" s="82">
        <v>5100</v>
      </c>
      <c r="D9" s="82">
        <v>1960</v>
      </c>
      <c r="E9" s="82">
        <v>610</v>
      </c>
      <c r="F9" s="82">
        <v>1832</v>
      </c>
      <c r="G9" s="315">
        <v>441</v>
      </c>
      <c r="H9" s="315">
        <v>7</v>
      </c>
      <c r="I9" s="276">
        <v>100</v>
      </c>
      <c r="J9" s="315">
        <v>140</v>
      </c>
      <c r="K9" s="82">
        <v>5150</v>
      </c>
      <c r="M9" s="45"/>
      <c r="N9" s="45"/>
    </row>
    <row r="10" spans="1:15" ht="14.1" customHeight="1" x14ac:dyDescent="0.2">
      <c r="A10" s="504">
        <v>2016</v>
      </c>
      <c r="B10" s="504"/>
      <c r="C10" s="82">
        <v>5150</v>
      </c>
      <c r="D10" s="82">
        <v>1850</v>
      </c>
      <c r="E10" s="82">
        <v>640</v>
      </c>
      <c r="F10" s="82">
        <v>1852</v>
      </c>
      <c r="G10" s="315">
        <v>401</v>
      </c>
      <c r="H10" s="315">
        <v>7</v>
      </c>
      <c r="I10" s="276">
        <v>95</v>
      </c>
      <c r="J10" s="315">
        <v>135</v>
      </c>
      <c r="K10" s="82">
        <v>5150</v>
      </c>
      <c r="M10" s="45"/>
      <c r="N10" s="45"/>
    </row>
    <row r="11" spans="1:15" ht="14.1" customHeight="1" x14ac:dyDescent="0.2">
      <c r="A11" s="504">
        <v>2017</v>
      </c>
      <c r="B11" s="504"/>
      <c r="C11" s="82">
        <v>5150</v>
      </c>
      <c r="D11" s="82">
        <v>1880</v>
      </c>
      <c r="E11" s="82">
        <v>675</v>
      </c>
      <c r="F11" s="82">
        <v>1952</v>
      </c>
      <c r="G11" s="315">
        <v>316</v>
      </c>
      <c r="H11" s="315">
        <v>7</v>
      </c>
      <c r="I11" s="276">
        <v>95</v>
      </c>
      <c r="J11" s="315">
        <v>135</v>
      </c>
      <c r="K11" s="82">
        <v>5200</v>
      </c>
      <c r="M11" s="45"/>
      <c r="N11" s="45"/>
    </row>
    <row r="12" spans="1:15" ht="14.1" customHeight="1" x14ac:dyDescent="0.2">
      <c r="A12" s="504">
        <v>2018</v>
      </c>
      <c r="B12" s="504"/>
      <c r="C12" s="82">
        <v>5200</v>
      </c>
      <c r="D12" s="82">
        <v>1860</v>
      </c>
      <c r="E12" s="82">
        <v>715</v>
      </c>
      <c r="F12" s="82">
        <v>2102</v>
      </c>
      <c r="G12" s="315">
        <v>306</v>
      </c>
      <c r="H12" s="315">
        <v>7</v>
      </c>
      <c r="I12" s="276">
        <v>85</v>
      </c>
      <c r="J12" s="315">
        <v>125</v>
      </c>
      <c r="K12" s="82">
        <v>5150</v>
      </c>
      <c r="M12" s="45"/>
      <c r="N12" s="45"/>
    </row>
    <row r="13" spans="1:15" ht="14.1" customHeight="1" x14ac:dyDescent="0.2">
      <c r="A13" s="504">
        <v>2019</v>
      </c>
      <c r="B13" s="504"/>
      <c r="C13" s="82">
        <v>5150</v>
      </c>
      <c r="D13" s="82">
        <v>1860</v>
      </c>
      <c r="E13" s="82">
        <v>710</v>
      </c>
      <c r="F13" s="82">
        <v>2027</v>
      </c>
      <c r="G13" s="315">
        <v>311</v>
      </c>
      <c r="H13" s="315">
        <v>7</v>
      </c>
      <c r="I13" s="276">
        <v>95</v>
      </c>
      <c r="J13" s="315">
        <v>130</v>
      </c>
      <c r="K13" s="82">
        <v>5150</v>
      </c>
    </row>
    <row r="14" spans="1:15" ht="15" customHeight="1" thickBot="1" x14ac:dyDescent="0.25">
      <c r="A14" s="596">
        <v>2020</v>
      </c>
      <c r="B14" s="596"/>
      <c r="C14" s="597">
        <v>5150</v>
      </c>
      <c r="D14" s="597">
        <v>1840</v>
      </c>
      <c r="E14" s="597">
        <v>620</v>
      </c>
      <c r="F14" s="597">
        <v>1932</v>
      </c>
      <c r="G14" s="598">
        <v>291</v>
      </c>
      <c r="H14" s="598">
        <v>7</v>
      </c>
      <c r="I14" s="599">
        <v>100</v>
      </c>
      <c r="J14" s="598">
        <v>130</v>
      </c>
      <c r="K14" s="597">
        <v>5150</v>
      </c>
    </row>
    <row r="15" spans="1:15" ht="12.6" customHeight="1" x14ac:dyDescent="0.2">
      <c r="A15" s="505" t="s">
        <v>325</v>
      </c>
      <c r="B15" s="505"/>
      <c r="C15" s="505"/>
      <c r="D15" s="505"/>
      <c r="E15" s="505"/>
      <c r="F15" s="505"/>
      <c r="G15" s="505"/>
      <c r="H15" s="505"/>
      <c r="I15" s="505"/>
      <c r="J15" s="505"/>
      <c r="K15" s="505"/>
      <c r="M15"/>
    </row>
    <row r="16" spans="1:15" ht="12.6" customHeight="1" x14ac:dyDescent="0.2">
      <c r="A16" s="505" t="s">
        <v>324</v>
      </c>
      <c r="B16" s="505"/>
      <c r="C16" s="505"/>
      <c r="D16" s="505"/>
      <c r="E16" s="505"/>
      <c r="F16" s="505"/>
      <c r="G16" s="505"/>
      <c r="H16" s="505"/>
      <c r="I16" s="505"/>
      <c r="J16" s="505"/>
      <c r="K16" s="505"/>
    </row>
    <row r="17" spans="1:18" ht="14.1" customHeight="1" x14ac:dyDescent="0.2">
      <c r="A17" s="43"/>
      <c r="B17" s="375"/>
      <c r="C17" s="425"/>
      <c r="D17" s="426"/>
      <c r="E17" s="425"/>
      <c r="F17" s="425"/>
      <c r="G17" s="425"/>
      <c r="H17" s="425"/>
      <c r="I17" s="344"/>
      <c r="J17" s="425"/>
      <c r="K17" s="424"/>
    </row>
    <row r="18" spans="1:18" ht="14.1" customHeight="1" x14ac:dyDescent="0.2">
      <c r="A18" s="385"/>
      <c r="B18" s="375"/>
      <c r="C18" s="347"/>
      <c r="D18" s="383"/>
      <c r="E18" s="384"/>
      <c r="F18" s="347"/>
      <c r="G18" s="347"/>
      <c r="H18" s="347"/>
      <c r="I18" s="384"/>
      <c r="J18" s="347"/>
      <c r="K18" s="164"/>
    </row>
    <row r="19" spans="1:18" ht="14.1" customHeight="1" x14ac:dyDescent="0.2">
      <c r="A19" s="19"/>
      <c r="B19" s="33"/>
      <c r="C19" s="12"/>
      <c r="D19" s="15"/>
      <c r="E19" s="10"/>
      <c r="F19" s="15"/>
      <c r="G19" s="10"/>
      <c r="H19" s="15"/>
      <c r="I19" s="10"/>
      <c r="J19" s="15"/>
      <c r="K19" s="15"/>
      <c r="M19" s="80"/>
      <c r="N19" s="80"/>
      <c r="P19" s="80"/>
      <c r="Q19" s="80"/>
      <c r="R19" s="80"/>
    </row>
    <row r="20" spans="1:18" ht="14.1" customHeight="1" x14ac:dyDescent="0.2">
      <c r="A20" s="19"/>
      <c r="B20" s="33"/>
      <c r="C20" s="10"/>
      <c r="D20" s="15"/>
      <c r="E20" s="10"/>
      <c r="F20" s="15"/>
      <c r="G20" s="10"/>
      <c r="H20" s="15"/>
      <c r="I20" s="10"/>
      <c r="J20" s="15"/>
      <c r="K20" s="15"/>
    </row>
    <row r="21" spans="1:18" ht="14.1" customHeight="1" x14ac:dyDescent="0.2">
      <c r="A21" s="19"/>
      <c r="B21" s="33"/>
      <c r="C21" s="12"/>
      <c r="D21" s="15"/>
      <c r="E21" s="10"/>
      <c r="F21" s="15"/>
      <c r="G21" s="10"/>
      <c r="H21" s="15"/>
      <c r="I21" s="10"/>
      <c r="J21" s="15"/>
      <c r="K21" s="15"/>
    </row>
    <row r="22" spans="1:18" ht="14.1" customHeight="1" x14ac:dyDescent="0.2">
      <c r="A22" s="19"/>
      <c r="B22" s="33"/>
      <c r="C22" s="10"/>
      <c r="D22" s="15"/>
      <c r="E22" s="10"/>
      <c r="F22" s="15"/>
      <c r="G22" s="10"/>
      <c r="H22" s="15"/>
      <c r="I22" s="10"/>
      <c r="J22" s="15"/>
      <c r="K22" s="15"/>
    </row>
    <row r="23" spans="1:18" ht="14.1" customHeight="1" x14ac:dyDescent="0.2">
      <c r="A23" s="19"/>
      <c r="B23" s="33"/>
      <c r="C23" s="10"/>
      <c r="D23" s="15"/>
      <c r="E23" s="10"/>
      <c r="F23" s="15"/>
      <c r="G23" s="10"/>
      <c r="H23" s="15"/>
      <c r="I23" s="10"/>
      <c r="J23" s="15"/>
      <c r="K23" s="15"/>
    </row>
    <row r="24" spans="1:18" ht="14.1" customHeight="1" x14ac:dyDescent="0.2">
      <c r="A24" s="19"/>
      <c r="B24" s="33"/>
      <c r="C24" s="10"/>
      <c r="D24" s="15"/>
      <c r="E24" s="10"/>
      <c r="F24" s="15"/>
      <c r="G24" s="10"/>
      <c r="H24" s="15"/>
      <c r="I24" s="10"/>
      <c r="J24" s="15"/>
      <c r="K24" s="15"/>
    </row>
    <row r="25" spans="1:18" ht="14.1" customHeight="1" x14ac:dyDescent="0.2">
      <c r="A25" s="19"/>
      <c r="B25" s="33"/>
      <c r="C25" s="10"/>
      <c r="D25" s="15"/>
      <c r="E25" s="10"/>
      <c r="F25" s="15"/>
      <c r="G25" s="10"/>
      <c r="H25" s="15"/>
      <c r="I25" s="10"/>
      <c r="J25" s="15"/>
      <c r="K25" s="15"/>
    </row>
    <row r="26" spans="1:18" ht="14.1" customHeight="1" x14ac:dyDescent="0.2">
      <c r="A26" s="19"/>
      <c r="B26" s="33"/>
      <c r="C26" s="10"/>
      <c r="D26" s="111"/>
      <c r="E26" s="10"/>
      <c r="F26" s="15"/>
      <c r="G26" s="10"/>
      <c r="H26" s="15"/>
      <c r="I26" s="10"/>
      <c r="J26" s="15"/>
      <c r="K26" s="111"/>
    </row>
    <row r="27" spans="1:18" ht="14.1" customHeight="1" x14ac:dyDescent="0.2">
      <c r="A27" s="19"/>
      <c r="B27" s="33"/>
      <c r="C27" s="10"/>
      <c r="D27" s="15"/>
      <c r="E27" s="10"/>
      <c r="F27" s="15"/>
      <c r="G27" s="10"/>
      <c r="H27" s="15"/>
      <c r="I27" s="10"/>
      <c r="J27" s="15"/>
      <c r="K27" s="15"/>
    </row>
    <row r="28" spans="1:18" ht="14.1" customHeight="1" x14ac:dyDescent="0.2">
      <c r="A28" s="19"/>
      <c r="B28" s="33"/>
      <c r="C28" s="12"/>
      <c r="D28" s="12"/>
      <c r="E28" s="12"/>
      <c r="F28" s="12"/>
      <c r="G28" s="12"/>
      <c r="H28" s="12"/>
      <c r="I28" s="12"/>
      <c r="J28" s="12"/>
      <c r="K28" s="15"/>
    </row>
    <row r="29" spans="1:18" ht="14.1" customHeight="1" x14ac:dyDescent="0.2">
      <c r="A29" s="21"/>
    </row>
    <row r="30" spans="1:18" ht="14.1" customHeight="1" x14ac:dyDescent="0.2">
      <c r="A30" s="21"/>
      <c r="B30" s="19"/>
      <c r="C30" s="1"/>
      <c r="D30" s="6"/>
      <c r="E30" s="27"/>
      <c r="F30" s="1"/>
      <c r="G30" s="1"/>
      <c r="H30" s="1"/>
      <c r="I30" s="1"/>
      <c r="J30" s="1"/>
    </row>
    <row r="31" spans="1:18" ht="14.1" customHeight="1" x14ac:dyDescent="0.2">
      <c r="A31" s="21"/>
      <c r="B31" s="19"/>
      <c r="C31" s="1"/>
      <c r="D31" s="1"/>
      <c r="E31" s="27"/>
      <c r="F31" s="1"/>
      <c r="G31" s="1"/>
      <c r="H31" s="1"/>
      <c r="I31" s="1"/>
      <c r="J31" s="1"/>
    </row>
    <row r="32" spans="1:18" ht="14.1" customHeight="1" x14ac:dyDescent="0.2">
      <c r="A32" s="21"/>
      <c r="B32" s="19"/>
      <c r="C32" s="1"/>
      <c r="D32" s="6"/>
      <c r="E32" s="27"/>
      <c r="F32" s="1"/>
      <c r="G32" s="1"/>
      <c r="H32" s="1"/>
      <c r="I32" s="1"/>
      <c r="J32" s="1"/>
    </row>
    <row r="33" spans="1:10" ht="14.1" customHeight="1" x14ac:dyDescent="0.2">
      <c r="A33" s="21"/>
      <c r="B33" s="19"/>
      <c r="C33" s="1"/>
      <c r="D33" s="1"/>
      <c r="E33" s="27"/>
      <c r="F33" s="1"/>
      <c r="G33" s="1"/>
      <c r="H33" s="1"/>
      <c r="I33" s="1"/>
      <c r="J33" s="1"/>
    </row>
    <row r="34" spans="1:10" ht="14.1" customHeight="1" x14ac:dyDescent="0.2">
      <c r="A34" s="21"/>
      <c r="B34" s="19"/>
      <c r="C34" s="1"/>
      <c r="D34" s="1"/>
      <c r="E34" s="27"/>
      <c r="F34" s="1"/>
      <c r="G34" s="1"/>
      <c r="H34" s="1"/>
      <c r="I34" s="1"/>
      <c r="J34" s="1"/>
    </row>
    <row r="35" spans="1:10" ht="14.1" customHeight="1" x14ac:dyDescent="0.2">
      <c r="A35" s="21"/>
      <c r="B35" s="19"/>
      <c r="C35" s="1"/>
      <c r="D35" s="1"/>
      <c r="E35" s="27"/>
      <c r="F35" s="1"/>
      <c r="G35" s="1"/>
      <c r="H35" s="1"/>
      <c r="I35" s="1"/>
      <c r="J35" s="1"/>
    </row>
    <row r="36" spans="1:10" ht="14.1" customHeight="1" x14ac:dyDescent="0.2">
      <c r="A36" s="21"/>
      <c r="B36" s="19"/>
      <c r="C36" s="1"/>
      <c r="D36" s="1"/>
      <c r="E36" s="27"/>
      <c r="F36" s="1"/>
      <c r="G36" s="1"/>
      <c r="H36" s="1"/>
      <c r="I36" s="1"/>
      <c r="J36" s="1"/>
    </row>
    <row r="37" spans="1:10" ht="14.1" customHeight="1" x14ac:dyDescent="0.2">
      <c r="E37" s="26"/>
      <c r="I37" s="26"/>
      <c r="J37" s="26"/>
    </row>
    <row r="38" spans="1:10" ht="14.1" customHeight="1" x14ac:dyDescent="0.2">
      <c r="A38" s="21"/>
      <c r="B38" s="19"/>
      <c r="C38" s="7"/>
      <c r="D38" s="7"/>
      <c r="E38" s="26"/>
      <c r="F38" s="7"/>
      <c r="G38" s="7"/>
      <c r="H38" s="7"/>
      <c r="I38" s="26"/>
      <c r="J38" s="1"/>
    </row>
    <row r="39" spans="1:10" ht="14.1" customHeight="1" x14ac:dyDescent="0.2">
      <c r="A39" s="21"/>
      <c r="B39" s="19"/>
      <c r="C39" s="7"/>
      <c r="D39" s="7"/>
      <c r="E39" s="26"/>
      <c r="F39" s="7"/>
      <c r="G39" s="7"/>
      <c r="H39" s="7"/>
      <c r="I39" s="26"/>
      <c r="J39" s="1"/>
    </row>
    <row r="40" spans="1:10" ht="14.1" customHeight="1" x14ac:dyDescent="0.2">
      <c r="A40" s="21"/>
      <c r="B40" s="19"/>
      <c r="C40" s="7"/>
      <c r="D40" s="7"/>
      <c r="E40" s="26"/>
      <c r="F40" s="7"/>
      <c r="G40" s="7"/>
      <c r="H40" s="7"/>
      <c r="I40" s="26"/>
      <c r="J40" s="1"/>
    </row>
    <row r="41" spans="1:10" ht="14.1" customHeight="1" x14ac:dyDescent="0.2">
      <c r="A41" s="21"/>
      <c r="B41" s="19"/>
      <c r="C41" s="7"/>
      <c r="D41" s="7"/>
      <c r="E41" s="26"/>
      <c r="F41" s="7"/>
      <c r="G41" s="7"/>
      <c r="H41" s="7"/>
      <c r="I41" s="26"/>
      <c r="J41" s="1"/>
    </row>
    <row r="42" spans="1:10" ht="14.1" customHeight="1" x14ac:dyDescent="0.2">
      <c r="A42" s="21"/>
      <c r="B42" s="19"/>
      <c r="C42" s="7"/>
      <c r="D42" s="7"/>
      <c r="E42" s="26"/>
      <c r="F42" s="7"/>
      <c r="G42" s="7"/>
      <c r="H42" s="7"/>
      <c r="I42" s="26"/>
      <c r="J42" s="1"/>
    </row>
    <row r="43" spans="1:10" ht="14.1" customHeight="1" x14ac:dyDescent="0.2">
      <c r="A43" s="21"/>
      <c r="B43" s="19"/>
      <c r="C43" s="7"/>
      <c r="D43" s="7"/>
      <c r="E43" s="26"/>
      <c r="F43" s="7"/>
      <c r="G43" s="7"/>
      <c r="H43" s="7"/>
      <c r="I43" s="26"/>
      <c r="J43" s="1"/>
    </row>
    <row r="44" spans="1:10" ht="14.1" customHeight="1" x14ac:dyDescent="0.2">
      <c r="A44" s="21"/>
      <c r="B44" s="19"/>
      <c r="C44" s="7"/>
      <c r="D44" s="7"/>
      <c r="E44" s="26"/>
      <c r="F44" s="7"/>
      <c r="G44" s="7"/>
      <c r="H44" s="7"/>
      <c r="I44" s="26"/>
      <c r="J44" s="1"/>
    </row>
    <row r="45" spans="1:10" ht="14.1" customHeight="1" x14ac:dyDescent="0.2">
      <c r="A45" s="21"/>
      <c r="B45" s="19"/>
      <c r="C45" s="7"/>
      <c r="D45" s="7"/>
      <c r="E45" s="26"/>
      <c r="F45" s="7"/>
      <c r="G45" s="7"/>
      <c r="H45" s="7"/>
      <c r="I45" s="26"/>
      <c r="J45" s="1"/>
    </row>
    <row r="46" spans="1:10" ht="14.1" customHeight="1" x14ac:dyDescent="0.2">
      <c r="A46" s="21"/>
      <c r="B46" s="19"/>
      <c r="E46" s="26"/>
      <c r="I46" s="26"/>
      <c r="J46" s="26"/>
    </row>
    <row r="47" spans="1:10" ht="14.1" customHeight="1" x14ac:dyDescent="0.2">
      <c r="A47" s="21"/>
      <c r="B47" s="19"/>
      <c r="E47" s="26"/>
      <c r="I47" s="26"/>
      <c r="J47" s="26"/>
    </row>
    <row r="48" spans="1:10" ht="14.1" customHeight="1" x14ac:dyDescent="0.2">
      <c r="I48" s="26"/>
      <c r="J48" s="26"/>
    </row>
    <row r="49" spans="1:10" ht="14.1" customHeight="1" x14ac:dyDescent="0.2">
      <c r="A49" s="21"/>
      <c r="B49" s="19"/>
      <c r="C49" s="1"/>
      <c r="D49" s="1"/>
      <c r="E49" s="27"/>
      <c r="F49" s="1"/>
      <c r="G49" s="1"/>
      <c r="H49" s="1"/>
      <c r="I49" s="1"/>
      <c r="J49" s="1"/>
    </row>
    <row r="50" spans="1:10" ht="14.1" customHeight="1" x14ac:dyDescent="0.2">
      <c r="A50" s="21"/>
      <c r="B50" s="19"/>
      <c r="C50" s="1"/>
      <c r="D50" s="6"/>
      <c r="E50" s="27"/>
      <c r="F50" s="1"/>
      <c r="G50" s="1"/>
      <c r="H50" s="1"/>
      <c r="I50" s="1"/>
      <c r="J50" s="1"/>
    </row>
    <row r="51" spans="1:10" ht="14.1" customHeight="1" x14ac:dyDescent="0.2">
      <c r="A51" s="21"/>
      <c r="B51" s="19"/>
      <c r="C51" s="1"/>
      <c r="D51" s="6"/>
      <c r="E51" s="27"/>
      <c r="F51" s="1"/>
      <c r="G51" s="1"/>
      <c r="H51" s="1"/>
      <c r="I51" s="1"/>
      <c r="J51" s="1"/>
    </row>
    <row r="52" spans="1:10" ht="14.1" customHeight="1" x14ac:dyDescent="0.2">
      <c r="A52" s="21"/>
      <c r="B52" s="19"/>
      <c r="C52" s="1"/>
      <c r="D52" s="6"/>
      <c r="E52" s="27"/>
      <c r="F52" s="1"/>
      <c r="G52" s="1"/>
      <c r="H52" s="1"/>
      <c r="I52" s="1"/>
      <c r="J52" s="1"/>
    </row>
    <row r="53" spans="1:10" ht="14.1" customHeight="1" x14ac:dyDescent="0.2">
      <c r="A53" s="21"/>
      <c r="B53" s="19"/>
      <c r="C53" s="1"/>
      <c r="D53" s="1"/>
      <c r="E53" s="27"/>
      <c r="F53" s="1"/>
      <c r="G53" s="1"/>
      <c r="H53" s="1"/>
      <c r="I53" s="1"/>
      <c r="J53" s="1"/>
    </row>
    <row r="54" spans="1:10" ht="14.1" customHeight="1" x14ac:dyDescent="0.2">
      <c r="A54" s="21"/>
      <c r="B54" s="19"/>
      <c r="C54" s="1"/>
      <c r="D54" s="6"/>
      <c r="E54" s="27"/>
      <c r="F54" s="1"/>
      <c r="G54" s="1"/>
      <c r="H54" s="1"/>
      <c r="I54" s="1"/>
      <c r="J54" s="1"/>
    </row>
    <row r="55" spans="1:10" ht="14.1" customHeight="1" x14ac:dyDescent="0.2">
      <c r="A55" s="21"/>
      <c r="B55" s="19"/>
      <c r="C55" s="1"/>
      <c r="D55" s="1"/>
      <c r="E55" s="27"/>
      <c r="F55" s="1"/>
      <c r="G55" s="1"/>
      <c r="H55" s="1"/>
      <c r="I55" s="1"/>
      <c r="J55" s="1"/>
    </row>
    <row r="56" spans="1:10" ht="14.1" customHeight="1" x14ac:dyDescent="0.2">
      <c r="A56" s="21"/>
      <c r="B56" s="19"/>
      <c r="C56" s="1"/>
      <c r="D56" s="1"/>
      <c r="E56" s="27"/>
      <c r="F56" s="1"/>
      <c r="G56" s="1"/>
      <c r="H56" s="1"/>
      <c r="I56" s="1"/>
      <c r="J56" s="1"/>
    </row>
    <row r="57" spans="1:10" ht="14.1" customHeight="1" x14ac:dyDescent="0.2">
      <c r="A57" s="21"/>
      <c r="B57" s="19"/>
      <c r="C57" s="1"/>
      <c r="D57" s="1"/>
      <c r="E57" s="27"/>
      <c r="F57" s="1"/>
      <c r="G57" s="1"/>
      <c r="H57" s="1"/>
      <c r="I57" s="1"/>
      <c r="J57" s="1"/>
    </row>
    <row r="58" spans="1:10" ht="14.1" customHeight="1" x14ac:dyDescent="0.2">
      <c r="A58" s="21"/>
      <c r="B58" s="19"/>
      <c r="C58" s="1"/>
      <c r="D58" s="1"/>
      <c r="E58" s="27"/>
      <c r="F58" s="1"/>
      <c r="G58" s="1"/>
      <c r="H58" s="1"/>
      <c r="I58" s="1"/>
      <c r="J58" s="1"/>
    </row>
    <row r="60" spans="1:10" ht="14.1" customHeight="1" x14ac:dyDescent="0.2">
      <c r="A60" s="21"/>
      <c r="B60" s="19"/>
      <c r="C60" s="1"/>
      <c r="D60" s="1"/>
      <c r="E60" s="27"/>
      <c r="F60" s="1"/>
      <c r="G60" s="1"/>
      <c r="H60" s="1"/>
      <c r="I60" s="1"/>
      <c r="J60" s="1"/>
    </row>
    <row r="61" spans="1:10" ht="14.1" customHeight="1" x14ac:dyDescent="0.2">
      <c r="A61" s="21"/>
      <c r="B61" s="19"/>
      <c r="C61" s="1"/>
      <c r="D61" s="6"/>
      <c r="E61" s="27"/>
      <c r="F61" s="1"/>
      <c r="G61" s="1"/>
      <c r="H61" s="1"/>
      <c r="I61" s="1"/>
      <c r="J61" s="1"/>
    </row>
    <row r="62" spans="1:10" ht="14.1" customHeight="1" x14ac:dyDescent="0.2">
      <c r="A62" s="21"/>
      <c r="B62" s="19"/>
      <c r="C62" s="1"/>
      <c r="D62" s="6"/>
      <c r="E62" s="27"/>
      <c r="F62" s="1"/>
      <c r="G62" s="1"/>
      <c r="H62" s="1"/>
      <c r="I62" s="1"/>
      <c r="J62" s="1"/>
    </row>
    <row r="63" spans="1:10" ht="14.1" customHeight="1" x14ac:dyDescent="0.2">
      <c r="A63" s="21"/>
      <c r="B63" s="19"/>
      <c r="C63" s="1"/>
      <c r="D63" s="6"/>
      <c r="E63" s="27"/>
      <c r="F63" s="1"/>
      <c r="G63" s="1"/>
      <c r="H63" s="1"/>
      <c r="I63" s="1"/>
      <c r="J63" s="1"/>
    </row>
    <row r="64" spans="1:10" ht="14.1" customHeight="1" x14ac:dyDescent="0.2">
      <c r="A64" s="21"/>
      <c r="B64" s="19"/>
      <c r="C64" s="1"/>
      <c r="D64" s="1"/>
      <c r="E64" s="27"/>
      <c r="F64" s="1"/>
      <c r="G64" s="1"/>
      <c r="H64" s="1"/>
      <c r="I64" s="1"/>
      <c r="J64" s="1"/>
    </row>
    <row r="65" spans="1:10" ht="14.1" customHeight="1" x14ac:dyDescent="0.2">
      <c r="A65" s="21"/>
      <c r="B65" s="19"/>
      <c r="C65" s="1"/>
      <c r="D65" s="6"/>
      <c r="E65" s="27"/>
      <c r="F65" s="1"/>
      <c r="G65" s="1"/>
      <c r="H65" s="1"/>
      <c r="I65" s="1"/>
      <c r="J65" s="1"/>
    </row>
    <row r="66" spans="1:10" ht="14.1" customHeight="1" x14ac:dyDescent="0.2">
      <c r="A66" s="21"/>
      <c r="B66" s="19"/>
      <c r="C66" s="1"/>
      <c r="D66" s="1"/>
      <c r="E66" s="27"/>
      <c r="F66" s="1"/>
      <c r="G66" s="1"/>
      <c r="H66" s="1"/>
      <c r="I66" s="1"/>
      <c r="J66" s="1"/>
    </row>
    <row r="67" spans="1:10" ht="14.1" customHeight="1" x14ac:dyDescent="0.2">
      <c r="A67" s="21"/>
      <c r="B67" s="19"/>
      <c r="C67" s="1"/>
      <c r="D67" s="1"/>
      <c r="E67" s="27"/>
      <c r="F67" s="1"/>
      <c r="G67" s="1"/>
      <c r="H67" s="1"/>
      <c r="I67" s="1"/>
      <c r="J67" s="1"/>
    </row>
    <row r="68" spans="1:10" ht="14.1" customHeight="1" x14ac:dyDescent="0.2">
      <c r="A68" s="21"/>
      <c r="B68" s="19"/>
      <c r="C68" s="1"/>
      <c r="D68" s="1"/>
      <c r="E68" s="27"/>
      <c r="F68" s="1"/>
      <c r="G68" s="1"/>
      <c r="H68" s="1"/>
      <c r="I68" s="1"/>
      <c r="J68" s="1"/>
    </row>
    <row r="69" spans="1:10" ht="14.1" customHeight="1" x14ac:dyDescent="0.2">
      <c r="A69" s="21"/>
      <c r="B69" s="19"/>
      <c r="C69" s="1"/>
      <c r="D69" s="1"/>
      <c r="E69" s="27"/>
      <c r="F69" s="1"/>
      <c r="G69" s="1"/>
      <c r="H69" s="1"/>
      <c r="I69" s="1"/>
      <c r="J69" s="1"/>
    </row>
    <row r="71" spans="1:10" ht="14.1" customHeight="1" x14ac:dyDescent="0.2">
      <c r="A71" s="21"/>
      <c r="B71" s="19"/>
      <c r="C71" s="1"/>
      <c r="D71" s="1"/>
      <c r="E71" s="27"/>
      <c r="F71" s="1"/>
      <c r="G71" s="1"/>
      <c r="H71" s="1"/>
      <c r="I71" s="1"/>
      <c r="J71" s="1"/>
    </row>
    <row r="72" spans="1:10" ht="14.1" customHeight="1" x14ac:dyDescent="0.2">
      <c r="A72" s="21"/>
      <c r="B72" s="19"/>
      <c r="C72" s="1"/>
      <c r="D72" s="6"/>
      <c r="E72" s="27"/>
      <c r="F72" s="1"/>
      <c r="G72" s="1"/>
      <c r="H72" s="1"/>
      <c r="I72" s="1"/>
      <c r="J72" s="1"/>
    </row>
    <row r="73" spans="1:10" ht="14.1" customHeight="1" x14ac:dyDescent="0.2">
      <c r="A73" s="21"/>
      <c r="B73" s="19"/>
      <c r="C73" s="1"/>
      <c r="D73" s="6"/>
      <c r="E73" s="27"/>
      <c r="F73" s="1"/>
      <c r="G73" s="1"/>
      <c r="H73" s="1"/>
      <c r="I73" s="1"/>
      <c r="J73" s="1"/>
    </row>
    <row r="74" spans="1:10" ht="14.1" customHeight="1" x14ac:dyDescent="0.2">
      <c r="A74" s="21"/>
      <c r="B74" s="19"/>
      <c r="C74" s="1"/>
      <c r="D74" s="6"/>
      <c r="E74" s="27"/>
      <c r="F74" s="1"/>
      <c r="G74" s="1"/>
      <c r="H74" s="1"/>
      <c r="I74" s="1"/>
      <c r="J74" s="1"/>
    </row>
    <row r="75" spans="1:10" ht="14.1" customHeight="1" x14ac:dyDescent="0.2">
      <c r="A75" s="21"/>
      <c r="B75" s="19"/>
      <c r="C75" s="1"/>
      <c r="D75" s="1"/>
      <c r="E75" s="27"/>
      <c r="F75" s="1"/>
      <c r="G75" s="1"/>
      <c r="H75" s="1"/>
      <c r="I75" s="1"/>
      <c r="J75" s="1"/>
    </row>
    <row r="76" spans="1:10" ht="14.1" customHeight="1" x14ac:dyDescent="0.2">
      <c r="A76" s="21"/>
      <c r="B76" s="19"/>
      <c r="C76" s="1"/>
      <c r="D76" s="6"/>
      <c r="E76" s="27"/>
      <c r="F76" s="1"/>
      <c r="G76" s="1"/>
      <c r="H76" s="1"/>
      <c r="I76" s="1"/>
      <c r="J76" s="1"/>
    </row>
    <row r="77" spans="1:10" ht="14.1" customHeight="1" x14ac:dyDescent="0.2">
      <c r="A77" s="21"/>
      <c r="B77" s="19"/>
      <c r="C77" s="1"/>
      <c r="D77" s="1"/>
      <c r="E77" s="27"/>
      <c r="F77" s="1"/>
      <c r="G77" s="1"/>
      <c r="H77" s="1"/>
      <c r="I77" s="1"/>
      <c r="J77" s="1"/>
    </row>
    <row r="78" spans="1:10" ht="14.1" customHeight="1" x14ac:dyDescent="0.2">
      <c r="A78" s="21"/>
      <c r="B78" s="19"/>
      <c r="C78" s="1"/>
      <c r="D78" s="1"/>
      <c r="E78" s="27"/>
      <c r="F78" s="1"/>
      <c r="G78" s="1"/>
      <c r="H78" s="1"/>
      <c r="I78" s="1"/>
      <c r="J78" s="1"/>
    </row>
    <row r="79" spans="1:10" ht="14.1" customHeight="1" x14ac:dyDescent="0.2">
      <c r="A79" s="21"/>
      <c r="B79" s="19"/>
      <c r="C79" s="1"/>
      <c r="D79" s="1"/>
      <c r="E79" s="27"/>
      <c r="F79" s="1"/>
      <c r="G79" s="1"/>
      <c r="H79" s="1"/>
      <c r="I79" s="1"/>
      <c r="J79" s="1"/>
    </row>
    <row r="80" spans="1:10" ht="14.1" customHeight="1" x14ac:dyDescent="0.2">
      <c r="A80" s="21"/>
      <c r="B80" s="19"/>
      <c r="C80" s="1"/>
      <c r="D80" s="1"/>
      <c r="E80" s="27"/>
      <c r="F80" s="1"/>
      <c r="G80" s="1"/>
      <c r="H80" s="1"/>
      <c r="I80" s="1"/>
      <c r="J80" s="1"/>
    </row>
    <row r="82" spans="1:10" ht="14.1" customHeight="1" x14ac:dyDescent="0.2">
      <c r="A82" s="21"/>
      <c r="B82" s="19"/>
      <c r="C82" s="1"/>
      <c r="D82" s="1"/>
      <c r="E82" s="27"/>
      <c r="F82" s="1"/>
      <c r="G82" s="1"/>
      <c r="H82" s="1"/>
      <c r="I82" s="1"/>
      <c r="J82" s="1"/>
    </row>
    <row r="83" spans="1:10" ht="14.1" customHeight="1" x14ac:dyDescent="0.2">
      <c r="A83" s="21"/>
      <c r="B83" s="19"/>
      <c r="C83" s="1"/>
      <c r="D83" s="6"/>
      <c r="E83" s="27"/>
      <c r="F83" s="1"/>
      <c r="G83" s="1"/>
      <c r="H83" s="1"/>
      <c r="I83" s="1"/>
      <c r="J83" s="1"/>
    </row>
    <row r="84" spans="1:10" ht="14.1" customHeight="1" x14ac:dyDescent="0.2">
      <c r="A84" s="21"/>
      <c r="B84" s="19"/>
      <c r="C84" s="1"/>
      <c r="D84" s="6"/>
      <c r="E84" s="27"/>
      <c r="F84" s="1"/>
      <c r="G84" s="1"/>
      <c r="H84" s="1"/>
      <c r="I84" s="1"/>
      <c r="J84" s="1"/>
    </row>
    <row r="85" spans="1:10" ht="14.1" customHeight="1" x14ac:dyDescent="0.2">
      <c r="A85" s="21"/>
      <c r="B85" s="19"/>
      <c r="C85" s="1"/>
      <c r="D85" s="6"/>
      <c r="E85" s="27"/>
      <c r="F85" s="1"/>
      <c r="G85" s="1"/>
      <c r="H85" s="1"/>
      <c r="I85" s="1"/>
      <c r="J85" s="1"/>
    </row>
    <row r="86" spans="1:10" ht="14.1" customHeight="1" x14ac:dyDescent="0.2">
      <c r="A86" s="21"/>
      <c r="B86" s="19"/>
      <c r="C86" s="1"/>
      <c r="D86" s="1"/>
      <c r="E86" s="27"/>
      <c r="F86" s="1"/>
      <c r="G86" s="1"/>
      <c r="H86" s="1"/>
      <c r="I86" s="1"/>
      <c r="J86" s="1"/>
    </row>
    <row r="87" spans="1:10" ht="14.1" customHeight="1" x14ac:dyDescent="0.2">
      <c r="A87" s="21"/>
      <c r="B87" s="19"/>
      <c r="C87" s="1"/>
      <c r="D87" s="6"/>
      <c r="E87" s="27"/>
      <c r="F87" s="1"/>
      <c r="G87" s="1"/>
      <c r="H87" s="1"/>
      <c r="I87" s="1"/>
      <c r="J87" s="1"/>
    </row>
    <row r="88" spans="1:10" ht="14.1" customHeight="1" x14ac:dyDescent="0.2">
      <c r="A88" s="21"/>
      <c r="B88" s="19"/>
      <c r="C88" s="1"/>
      <c r="D88" s="1"/>
      <c r="E88" s="27"/>
      <c r="F88" s="1"/>
      <c r="G88" s="1"/>
      <c r="H88" s="1"/>
      <c r="I88" s="1"/>
      <c r="J88" s="1"/>
    </row>
    <row r="89" spans="1:10" ht="14.1" customHeight="1" x14ac:dyDescent="0.2">
      <c r="A89" s="21"/>
      <c r="B89" s="19"/>
      <c r="C89" s="1"/>
      <c r="D89" s="1"/>
      <c r="E89" s="27"/>
      <c r="F89" s="1"/>
      <c r="G89" s="1"/>
      <c r="H89" s="1"/>
      <c r="I89" s="1"/>
      <c r="J89" s="1"/>
    </row>
    <row r="90" spans="1:10" ht="14.1" customHeight="1" x14ac:dyDescent="0.2">
      <c r="A90" s="21"/>
      <c r="B90" s="19"/>
      <c r="C90" s="1"/>
      <c r="D90" s="1"/>
      <c r="E90" s="27"/>
      <c r="F90" s="1"/>
      <c r="G90" s="1"/>
      <c r="H90" s="1"/>
      <c r="I90" s="1"/>
      <c r="J90" s="1"/>
    </row>
    <row r="91" spans="1:10" ht="14.1" customHeight="1" x14ac:dyDescent="0.2">
      <c r="A91" s="21"/>
      <c r="B91" s="19"/>
      <c r="C91" s="1"/>
      <c r="D91" s="1"/>
      <c r="E91" s="27"/>
      <c r="F91" s="1"/>
      <c r="G91" s="1"/>
      <c r="H91" s="1"/>
      <c r="I91" s="1"/>
      <c r="J91" s="1"/>
    </row>
    <row r="93" spans="1:10" ht="14.1" customHeight="1" x14ac:dyDescent="0.2">
      <c r="A93" s="21"/>
      <c r="B93" s="19"/>
      <c r="C93" s="1"/>
      <c r="D93" s="1"/>
      <c r="E93" s="27"/>
      <c r="F93" s="1"/>
      <c r="G93" s="1"/>
      <c r="H93" s="1"/>
      <c r="I93" s="1"/>
      <c r="J93" s="1"/>
    </row>
    <row r="94" spans="1:10" ht="14.1" customHeight="1" x14ac:dyDescent="0.2">
      <c r="A94" s="21"/>
      <c r="B94" s="19"/>
      <c r="C94" s="1"/>
      <c r="D94" s="6"/>
      <c r="E94" s="27"/>
      <c r="F94" s="1"/>
      <c r="G94" s="1"/>
      <c r="H94" s="1"/>
      <c r="I94" s="1"/>
      <c r="J94" s="1"/>
    </row>
    <row r="95" spans="1:10" ht="14.1" customHeight="1" x14ac:dyDescent="0.2">
      <c r="A95" s="21"/>
      <c r="B95" s="19"/>
      <c r="C95" s="1"/>
      <c r="D95" s="6"/>
      <c r="E95" s="27"/>
      <c r="F95" s="1"/>
      <c r="G95" s="1"/>
      <c r="H95" s="1"/>
      <c r="I95" s="1"/>
      <c r="J95" s="1"/>
    </row>
    <row r="96" spans="1:10" ht="14.1" customHeight="1" x14ac:dyDescent="0.2">
      <c r="A96" s="21"/>
      <c r="B96" s="19"/>
      <c r="C96" s="1"/>
      <c r="D96" s="6"/>
      <c r="E96" s="27"/>
      <c r="F96" s="1"/>
      <c r="G96" s="1"/>
      <c r="H96" s="1"/>
      <c r="I96" s="1"/>
      <c r="J96" s="1"/>
    </row>
    <row r="97" spans="1:10" ht="14.1" customHeight="1" x14ac:dyDescent="0.2">
      <c r="A97" s="21"/>
      <c r="B97" s="19"/>
      <c r="C97" s="1"/>
      <c r="D97" s="1"/>
      <c r="E97" s="27"/>
      <c r="F97" s="1"/>
      <c r="G97" s="1"/>
      <c r="H97" s="1"/>
      <c r="I97" s="1"/>
      <c r="J97" s="1"/>
    </row>
    <row r="98" spans="1:10" ht="14.1" customHeight="1" x14ac:dyDescent="0.2">
      <c r="A98" s="21"/>
      <c r="B98" s="19"/>
      <c r="C98" s="1"/>
      <c r="D98" s="6"/>
      <c r="E98" s="27"/>
      <c r="F98" s="1"/>
      <c r="G98" s="1"/>
      <c r="H98" s="1"/>
      <c r="I98" s="1"/>
      <c r="J98" s="1"/>
    </row>
    <row r="99" spans="1:10" ht="14.1" customHeight="1" x14ac:dyDescent="0.2">
      <c r="A99" s="21"/>
      <c r="B99" s="19"/>
      <c r="C99" s="1"/>
      <c r="D99" s="1"/>
      <c r="E99" s="27"/>
      <c r="F99" s="1"/>
      <c r="G99" s="1"/>
      <c r="H99" s="1"/>
      <c r="I99" s="1"/>
      <c r="J99" s="1"/>
    </row>
    <row r="100" spans="1:10" ht="14.1" customHeight="1" x14ac:dyDescent="0.2">
      <c r="A100" s="21"/>
      <c r="B100" s="19"/>
      <c r="C100" s="1"/>
      <c r="D100" s="1"/>
      <c r="E100" s="27"/>
      <c r="F100" s="1"/>
      <c r="G100" s="1"/>
      <c r="H100" s="1"/>
      <c r="I100" s="1"/>
      <c r="J100" s="1"/>
    </row>
    <row r="101" spans="1:10" ht="14.1" customHeight="1" x14ac:dyDescent="0.2">
      <c r="A101" s="21"/>
      <c r="B101" s="19"/>
      <c r="C101" s="1"/>
      <c r="D101" s="1"/>
      <c r="E101" s="27"/>
      <c r="F101" s="1"/>
      <c r="G101" s="1"/>
      <c r="H101" s="1"/>
      <c r="I101" s="1"/>
      <c r="J101" s="1"/>
    </row>
    <row r="102" spans="1:10" ht="14.1" customHeight="1" x14ac:dyDescent="0.2">
      <c r="A102" s="21"/>
      <c r="B102" s="19"/>
      <c r="C102" s="1"/>
      <c r="D102" s="1"/>
      <c r="E102" s="27"/>
      <c r="F102" s="1"/>
      <c r="G102" s="1"/>
      <c r="H102" s="1"/>
      <c r="I102" s="1"/>
      <c r="J102" s="1"/>
    </row>
    <row r="104" spans="1:10" ht="14.1" customHeight="1" x14ac:dyDescent="0.2">
      <c r="A104" s="21"/>
      <c r="B104" s="19"/>
      <c r="C104" s="1"/>
      <c r="D104" s="1"/>
      <c r="E104" s="27"/>
      <c r="F104" s="1"/>
      <c r="G104" s="1"/>
      <c r="H104" s="1"/>
      <c r="I104" s="1"/>
      <c r="J104" s="1"/>
    </row>
    <row r="105" spans="1:10" ht="14.1" customHeight="1" x14ac:dyDescent="0.2">
      <c r="A105" s="21"/>
      <c r="B105" s="19"/>
      <c r="C105" s="1"/>
      <c r="D105" s="6"/>
      <c r="E105" s="27"/>
      <c r="F105" s="1"/>
      <c r="G105" s="1"/>
      <c r="H105" s="1"/>
      <c r="I105" s="1"/>
      <c r="J105" s="1"/>
    </row>
    <row r="106" spans="1:10" ht="14.1" customHeight="1" x14ac:dyDescent="0.2">
      <c r="A106" s="21"/>
      <c r="B106" s="19"/>
      <c r="C106" s="1"/>
      <c r="D106" s="6"/>
      <c r="E106" s="27"/>
      <c r="F106" s="1"/>
      <c r="G106" s="1"/>
      <c r="H106" s="1"/>
      <c r="I106" s="1"/>
      <c r="J106" s="1"/>
    </row>
    <row r="107" spans="1:10" ht="14.1" customHeight="1" x14ac:dyDescent="0.2">
      <c r="A107" s="21"/>
      <c r="B107" s="19"/>
      <c r="C107" s="1"/>
      <c r="D107" s="6"/>
      <c r="E107" s="27"/>
      <c r="F107" s="1"/>
      <c r="G107" s="1"/>
      <c r="H107" s="1"/>
      <c r="I107" s="1"/>
      <c r="J107" s="1"/>
    </row>
    <row r="108" spans="1:10" ht="14.1" customHeight="1" x14ac:dyDescent="0.2">
      <c r="A108" s="21"/>
      <c r="B108" s="19"/>
      <c r="C108" s="1"/>
      <c r="D108" s="1"/>
      <c r="E108" s="27"/>
      <c r="F108" s="1"/>
      <c r="G108" s="1"/>
      <c r="H108" s="1"/>
      <c r="I108" s="1"/>
      <c r="J108" s="1"/>
    </row>
    <row r="109" spans="1:10" ht="14.1" customHeight="1" x14ac:dyDescent="0.2">
      <c r="A109" s="21"/>
      <c r="B109" s="19"/>
      <c r="C109" s="1"/>
      <c r="D109" s="6"/>
      <c r="E109" s="27"/>
      <c r="F109" s="1"/>
      <c r="G109" s="1"/>
      <c r="H109" s="1"/>
      <c r="I109" s="1"/>
      <c r="J109" s="1"/>
    </row>
    <row r="110" spans="1:10" ht="14.1" customHeight="1" x14ac:dyDescent="0.2">
      <c r="A110" s="21"/>
      <c r="B110" s="19"/>
      <c r="C110" s="1"/>
      <c r="D110" s="1"/>
      <c r="E110" s="27"/>
      <c r="F110" s="1"/>
      <c r="G110" s="1"/>
      <c r="H110" s="1"/>
      <c r="I110" s="1"/>
      <c r="J110" s="1"/>
    </row>
    <row r="111" spans="1:10" ht="14.1" customHeight="1" x14ac:dyDescent="0.2">
      <c r="A111" s="21"/>
      <c r="B111" s="19"/>
      <c r="C111" s="1"/>
      <c r="D111" s="1"/>
      <c r="E111" s="27"/>
      <c r="F111" s="1"/>
      <c r="G111" s="1"/>
      <c r="H111" s="1"/>
      <c r="I111" s="1"/>
      <c r="J111" s="1"/>
    </row>
    <row r="112" spans="1:10" ht="14.1" customHeight="1" x14ac:dyDescent="0.2">
      <c r="A112" s="21"/>
      <c r="B112" s="19"/>
      <c r="C112" s="1"/>
      <c r="D112" s="1"/>
      <c r="E112" s="27"/>
      <c r="F112" s="1"/>
      <c r="G112" s="1"/>
      <c r="H112" s="1"/>
      <c r="I112" s="1"/>
      <c r="J112" s="1"/>
    </row>
    <row r="113" spans="1:10" ht="14.1" customHeight="1" x14ac:dyDescent="0.2">
      <c r="A113" s="21"/>
      <c r="B113" s="19"/>
      <c r="C113" s="1"/>
      <c r="D113" s="1"/>
      <c r="E113" s="27"/>
      <c r="F113" s="1"/>
      <c r="G113" s="1"/>
      <c r="H113" s="1"/>
      <c r="I113" s="1"/>
      <c r="J113" s="1"/>
    </row>
    <row r="115" spans="1:10" ht="14.1" customHeight="1" x14ac:dyDescent="0.2">
      <c r="A115" s="21"/>
      <c r="B115" s="19"/>
      <c r="C115" s="1"/>
      <c r="D115" s="1"/>
      <c r="E115" s="27"/>
      <c r="F115" s="1"/>
      <c r="G115" s="1"/>
      <c r="H115" s="1"/>
      <c r="I115" s="1"/>
      <c r="J115" s="1"/>
    </row>
    <row r="116" spans="1:10" ht="14.1" customHeight="1" x14ac:dyDescent="0.2">
      <c r="A116" s="21"/>
      <c r="B116" s="19"/>
      <c r="C116" s="1"/>
      <c r="D116" s="6"/>
      <c r="E116" s="27"/>
      <c r="F116" s="1"/>
      <c r="G116" s="1"/>
      <c r="H116" s="1"/>
      <c r="I116" s="1"/>
      <c r="J116" s="1"/>
    </row>
    <row r="117" spans="1:10" ht="14.1" customHeight="1" x14ac:dyDescent="0.2">
      <c r="A117" s="21"/>
      <c r="B117" s="19"/>
      <c r="C117" s="1"/>
      <c r="D117" s="6"/>
      <c r="E117" s="27"/>
      <c r="F117" s="1"/>
      <c r="G117" s="1"/>
      <c r="H117" s="1"/>
      <c r="I117" s="1"/>
      <c r="J117" s="1"/>
    </row>
    <row r="118" spans="1:10" ht="14.1" customHeight="1" x14ac:dyDescent="0.2">
      <c r="A118" s="21"/>
      <c r="B118" s="19"/>
      <c r="C118" s="1"/>
      <c r="D118" s="6"/>
      <c r="E118" s="27"/>
      <c r="F118" s="1"/>
      <c r="G118" s="1"/>
      <c r="H118" s="1"/>
      <c r="I118" s="1"/>
      <c r="J118" s="1"/>
    </row>
    <row r="119" spans="1:10" ht="14.1" customHeight="1" x14ac:dyDescent="0.2">
      <c r="A119" s="21"/>
      <c r="B119" s="19"/>
      <c r="C119" s="1"/>
      <c r="D119" s="1"/>
      <c r="E119" s="27"/>
      <c r="F119" s="1"/>
      <c r="G119" s="1"/>
      <c r="H119" s="1"/>
      <c r="I119" s="1"/>
      <c r="J119" s="1"/>
    </row>
    <row r="120" spans="1:10" ht="14.1" customHeight="1" x14ac:dyDescent="0.2">
      <c r="A120" s="21"/>
      <c r="B120" s="19"/>
      <c r="C120" s="1"/>
      <c r="D120" s="6"/>
      <c r="E120" s="27"/>
      <c r="F120" s="1"/>
      <c r="G120" s="1"/>
      <c r="H120" s="1"/>
      <c r="I120" s="1"/>
      <c r="J120" s="1"/>
    </row>
    <row r="121" spans="1:10" ht="14.1" customHeight="1" x14ac:dyDescent="0.2">
      <c r="A121" s="21"/>
      <c r="B121" s="19"/>
      <c r="C121" s="1"/>
      <c r="D121" s="1"/>
      <c r="E121" s="27"/>
      <c r="F121" s="1"/>
      <c r="G121" s="1"/>
      <c r="H121" s="1"/>
      <c r="I121" s="1"/>
      <c r="J121" s="1"/>
    </row>
    <row r="122" spans="1:10" ht="14.1" customHeight="1" x14ac:dyDescent="0.2">
      <c r="A122" s="21"/>
      <c r="B122" s="19"/>
      <c r="C122" s="1"/>
      <c r="D122" s="1"/>
      <c r="E122" s="27"/>
      <c r="F122" s="1"/>
      <c r="G122" s="1"/>
      <c r="H122" s="1"/>
      <c r="I122" s="1"/>
      <c r="J122" s="1"/>
    </row>
    <row r="123" spans="1:10" ht="14.1" customHeight="1" x14ac:dyDescent="0.2">
      <c r="A123" s="21"/>
      <c r="B123" s="19"/>
      <c r="C123" s="1"/>
      <c r="D123" s="1"/>
      <c r="E123" s="27"/>
      <c r="F123" s="1"/>
      <c r="G123" s="1"/>
      <c r="H123" s="1"/>
      <c r="I123" s="1"/>
      <c r="J123" s="1"/>
    </row>
    <row r="124" spans="1:10" ht="14.1" customHeight="1" x14ac:dyDescent="0.2">
      <c r="A124" s="21"/>
      <c r="B124" s="19"/>
      <c r="C124" s="1"/>
      <c r="D124" s="1"/>
      <c r="E124" s="27"/>
      <c r="F124" s="1"/>
      <c r="G124" s="1"/>
      <c r="H124" s="1"/>
      <c r="I124" s="1"/>
      <c r="J124" s="1"/>
    </row>
    <row r="126" spans="1:10" ht="14.1" customHeight="1" x14ac:dyDescent="0.2">
      <c r="A126" s="21"/>
      <c r="B126" s="19"/>
      <c r="C126" s="1"/>
      <c r="D126" s="1"/>
      <c r="E126" s="27"/>
      <c r="F126" s="1"/>
      <c r="G126" s="1"/>
      <c r="H126" s="1"/>
      <c r="I126" s="1"/>
      <c r="J126" s="1"/>
    </row>
    <row r="127" spans="1:10" ht="14.1" customHeight="1" x14ac:dyDescent="0.2">
      <c r="A127" s="21"/>
      <c r="B127" s="19"/>
      <c r="C127" s="1"/>
      <c r="D127" s="6"/>
      <c r="E127" s="27"/>
      <c r="F127" s="1"/>
      <c r="G127" s="1"/>
      <c r="H127" s="1"/>
      <c r="I127" s="1"/>
      <c r="J127" s="1"/>
    </row>
    <row r="128" spans="1:10" ht="14.1" customHeight="1" x14ac:dyDescent="0.2">
      <c r="A128" s="21"/>
      <c r="B128" s="19"/>
      <c r="C128" s="1"/>
      <c r="D128" s="6"/>
      <c r="E128" s="27"/>
      <c r="F128" s="1"/>
      <c r="G128" s="1"/>
      <c r="H128" s="1"/>
      <c r="I128" s="1"/>
      <c r="J128" s="1"/>
    </row>
    <row r="129" spans="1:10" ht="14.1" customHeight="1" x14ac:dyDescent="0.2">
      <c r="A129" s="21"/>
      <c r="B129" s="19"/>
      <c r="C129" s="1"/>
      <c r="D129" s="6"/>
      <c r="E129" s="27"/>
      <c r="F129" s="1"/>
      <c r="G129" s="1"/>
      <c r="H129" s="1"/>
      <c r="I129" s="1"/>
      <c r="J129" s="1"/>
    </row>
    <row r="130" spans="1:10" ht="14.1" customHeight="1" x14ac:dyDescent="0.2">
      <c r="A130" s="21"/>
      <c r="B130" s="19"/>
      <c r="C130" s="1"/>
      <c r="D130" s="1"/>
      <c r="E130" s="27"/>
      <c r="F130" s="1"/>
      <c r="G130" s="1"/>
      <c r="H130" s="1"/>
      <c r="I130" s="1"/>
      <c r="J130" s="1"/>
    </row>
    <row r="131" spans="1:10" ht="14.1" customHeight="1" x14ac:dyDescent="0.2">
      <c r="A131" s="21"/>
      <c r="B131" s="19"/>
      <c r="C131" s="1"/>
      <c r="D131" s="6"/>
      <c r="E131" s="27"/>
      <c r="F131" s="1"/>
      <c r="G131" s="1"/>
      <c r="H131" s="1"/>
      <c r="I131" s="1"/>
      <c r="J131" s="1"/>
    </row>
    <row r="132" spans="1:10" ht="14.1" customHeight="1" x14ac:dyDescent="0.2">
      <c r="A132" s="21"/>
      <c r="B132" s="19"/>
      <c r="C132" s="1"/>
      <c r="D132" s="1"/>
      <c r="E132" s="27"/>
      <c r="F132" s="1"/>
      <c r="G132" s="1"/>
      <c r="H132" s="1"/>
      <c r="I132" s="1"/>
      <c r="J132" s="1"/>
    </row>
    <row r="133" spans="1:10" ht="14.1" customHeight="1" x14ac:dyDescent="0.2">
      <c r="A133" s="21"/>
      <c r="B133" s="19"/>
      <c r="C133" s="1"/>
      <c r="D133" s="1"/>
      <c r="E133" s="27"/>
      <c r="F133" s="1"/>
      <c r="G133" s="1"/>
      <c r="H133" s="1"/>
      <c r="I133" s="1"/>
      <c r="J133" s="1"/>
    </row>
    <row r="134" spans="1:10" ht="14.1" customHeight="1" x14ac:dyDescent="0.2">
      <c r="A134" s="21"/>
      <c r="B134" s="19"/>
      <c r="C134" s="1"/>
      <c r="D134" s="1"/>
      <c r="E134" s="27"/>
      <c r="F134" s="1"/>
      <c r="G134" s="1"/>
      <c r="H134" s="1"/>
      <c r="I134" s="1"/>
      <c r="J134" s="1"/>
    </row>
    <row r="135" spans="1:10" ht="14.1" customHeight="1" x14ac:dyDescent="0.2">
      <c r="A135" s="21"/>
      <c r="B135" s="19"/>
      <c r="C135" s="1"/>
      <c r="D135" s="1"/>
      <c r="E135" s="27"/>
      <c r="F135" s="1"/>
      <c r="G135" s="1"/>
      <c r="H135" s="1"/>
      <c r="I135" s="1"/>
      <c r="J135" s="1"/>
    </row>
    <row r="137" spans="1:10" ht="14.1" customHeight="1" x14ac:dyDescent="0.2">
      <c r="A137" s="21"/>
      <c r="B137" s="19"/>
      <c r="C137" s="1"/>
      <c r="D137" s="1"/>
      <c r="E137" s="27"/>
      <c r="F137" s="1"/>
      <c r="G137" s="1"/>
      <c r="H137" s="1"/>
      <c r="I137" s="1"/>
      <c r="J137" s="1"/>
    </row>
    <row r="138" spans="1:10" ht="14.1" customHeight="1" x14ac:dyDescent="0.2">
      <c r="A138" s="21"/>
      <c r="B138" s="19"/>
      <c r="C138" s="1"/>
      <c r="D138" s="6"/>
      <c r="E138" s="27"/>
      <c r="F138" s="1"/>
      <c r="G138" s="1"/>
      <c r="H138" s="1"/>
      <c r="I138" s="1"/>
      <c r="J138" s="1"/>
    </row>
    <row r="139" spans="1:10" ht="14.1" customHeight="1" x14ac:dyDescent="0.2">
      <c r="A139" s="21"/>
      <c r="B139" s="19"/>
      <c r="C139" s="1"/>
      <c r="D139" s="6"/>
      <c r="E139" s="27"/>
      <c r="F139" s="1"/>
      <c r="G139" s="1"/>
      <c r="H139" s="1"/>
      <c r="I139" s="1"/>
      <c r="J139" s="1"/>
    </row>
    <row r="140" spans="1:10" ht="14.1" customHeight="1" x14ac:dyDescent="0.2">
      <c r="A140" s="21"/>
      <c r="B140" s="19"/>
      <c r="C140" s="1"/>
      <c r="D140" s="6"/>
      <c r="E140" s="27"/>
      <c r="F140" s="1"/>
      <c r="G140" s="1"/>
      <c r="H140" s="1"/>
      <c r="I140" s="1"/>
      <c r="J140" s="1"/>
    </row>
    <row r="141" spans="1:10" ht="14.1" customHeight="1" x14ac:dyDescent="0.2">
      <c r="A141" s="21"/>
      <c r="B141" s="19"/>
      <c r="C141" s="1"/>
      <c r="D141" s="1"/>
      <c r="E141" s="27"/>
      <c r="F141" s="1"/>
      <c r="G141" s="1"/>
      <c r="H141" s="1"/>
      <c r="I141" s="1"/>
      <c r="J141" s="1"/>
    </row>
    <row r="142" spans="1:10" ht="14.1" customHeight="1" x14ac:dyDescent="0.2">
      <c r="A142" s="21"/>
      <c r="B142" s="19"/>
      <c r="C142" s="1"/>
      <c r="D142" s="6"/>
      <c r="E142" s="27"/>
      <c r="F142" s="1"/>
      <c r="G142" s="1"/>
      <c r="H142" s="1"/>
      <c r="I142" s="1"/>
      <c r="J142" s="1"/>
    </row>
    <row r="143" spans="1:10" ht="14.1" customHeight="1" x14ac:dyDescent="0.2">
      <c r="A143" s="21"/>
      <c r="B143" s="19"/>
      <c r="C143" s="1"/>
      <c r="D143" s="1"/>
      <c r="E143" s="27"/>
      <c r="F143" s="1"/>
      <c r="G143" s="1"/>
      <c r="H143" s="1"/>
      <c r="I143" s="1"/>
      <c r="J143" s="1"/>
    </row>
    <row r="144" spans="1:10" ht="14.1" customHeight="1" x14ac:dyDescent="0.2">
      <c r="A144" s="21"/>
      <c r="B144" s="19"/>
      <c r="C144" s="1"/>
      <c r="D144" s="1"/>
      <c r="E144" s="27"/>
      <c r="F144" s="1"/>
      <c r="G144" s="1"/>
      <c r="H144" s="1"/>
      <c r="I144" s="1"/>
      <c r="J144" s="1"/>
    </row>
    <row r="145" spans="1:10" ht="14.1" customHeight="1" x14ac:dyDescent="0.2">
      <c r="A145" s="21"/>
      <c r="B145" s="19"/>
      <c r="C145" s="1"/>
      <c r="D145" s="1"/>
      <c r="E145" s="27"/>
      <c r="F145" s="1"/>
      <c r="G145" s="1"/>
      <c r="H145" s="1"/>
      <c r="I145" s="1"/>
      <c r="J145" s="1"/>
    </row>
    <row r="146" spans="1:10" ht="14.1" customHeight="1" x14ac:dyDescent="0.2">
      <c r="A146" s="21"/>
      <c r="B146" s="19"/>
      <c r="C146" s="1"/>
      <c r="D146" s="1"/>
      <c r="E146" s="27"/>
      <c r="F146" s="1"/>
      <c r="G146" s="1"/>
      <c r="H146" s="1"/>
      <c r="I146" s="1"/>
      <c r="J146" s="1"/>
    </row>
    <row r="148" spans="1:10" ht="14.1" customHeight="1" x14ac:dyDescent="0.2">
      <c r="A148" s="21"/>
      <c r="B148" s="19"/>
      <c r="C148" s="1"/>
      <c r="D148" s="1"/>
      <c r="E148" s="27"/>
      <c r="F148" s="1"/>
      <c r="G148" s="1"/>
      <c r="H148" s="1"/>
      <c r="I148" s="1"/>
      <c r="J148" s="1"/>
    </row>
    <row r="149" spans="1:10" ht="14.1" customHeight="1" x14ac:dyDescent="0.2">
      <c r="A149" s="21"/>
      <c r="B149" s="19"/>
      <c r="C149" s="1"/>
      <c r="D149" s="6"/>
      <c r="E149" s="27"/>
      <c r="F149" s="1"/>
      <c r="G149" s="1"/>
      <c r="H149" s="1"/>
      <c r="I149" s="1"/>
      <c r="J149" s="1"/>
    </row>
    <row r="150" spans="1:10" ht="14.1" customHeight="1" x14ac:dyDescent="0.2">
      <c r="A150" s="21"/>
      <c r="B150" s="19"/>
      <c r="C150" s="1"/>
      <c r="D150" s="6"/>
      <c r="E150" s="27"/>
      <c r="F150" s="1"/>
      <c r="G150" s="1"/>
      <c r="H150" s="1"/>
      <c r="I150" s="1"/>
      <c r="J150" s="1"/>
    </row>
    <row r="151" spans="1:10" ht="14.1" customHeight="1" x14ac:dyDescent="0.2">
      <c r="A151" s="21"/>
      <c r="B151" s="19"/>
      <c r="C151" s="1"/>
      <c r="D151" s="6"/>
      <c r="E151" s="27"/>
      <c r="F151" s="1"/>
      <c r="G151" s="1"/>
      <c r="H151" s="1"/>
      <c r="I151" s="1"/>
      <c r="J151" s="1"/>
    </row>
    <row r="152" spans="1:10" ht="14.1" customHeight="1" x14ac:dyDescent="0.2">
      <c r="A152" s="21"/>
      <c r="B152" s="19"/>
      <c r="C152" s="1"/>
      <c r="D152" s="1"/>
      <c r="E152" s="27"/>
      <c r="F152" s="1"/>
      <c r="G152" s="1"/>
      <c r="H152" s="1"/>
      <c r="I152" s="1"/>
      <c r="J152" s="1"/>
    </row>
    <row r="153" spans="1:10" ht="14.1" customHeight="1" x14ac:dyDescent="0.2">
      <c r="A153" s="21"/>
      <c r="B153" s="19"/>
      <c r="C153" s="1"/>
      <c r="D153" s="6"/>
      <c r="E153" s="27"/>
      <c r="F153" s="1"/>
      <c r="G153" s="1"/>
      <c r="H153" s="1"/>
      <c r="I153" s="1"/>
      <c r="J153" s="1"/>
    </row>
    <row r="154" spans="1:10" ht="14.1" customHeight="1" x14ac:dyDescent="0.2">
      <c r="A154" s="21"/>
      <c r="B154" s="19"/>
      <c r="C154" s="1"/>
      <c r="D154" s="1"/>
      <c r="E154" s="27"/>
      <c r="F154" s="1"/>
      <c r="G154" s="1"/>
      <c r="H154" s="1"/>
      <c r="I154" s="1"/>
      <c r="J154" s="1"/>
    </row>
    <row r="155" spans="1:10" ht="14.1" customHeight="1" x14ac:dyDescent="0.2">
      <c r="A155" s="21"/>
      <c r="B155" s="19"/>
      <c r="C155" s="1"/>
      <c r="D155" s="1"/>
      <c r="E155" s="27"/>
      <c r="F155" s="1"/>
      <c r="G155" s="1"/>
      <c r="H155" s="1"/>
      <c r="I155" s="1"/>
      <c r="J155" s="1"/>
    </row>
    <row r="156" spans="1:10" ht="14.1" customHeight="1" x14ac:dyDescent="0.2">
      <c r="A156" s="21"/>
      <c r="B156" s="19"/>
      <c r="C156" s="1"/>
      <c r="D156" s="1"/>
      <c r="E156" s="27"/>
      <c r="F156" s="1"/>
      <c r="G156" s="1"/>
      <c r="H156" s="1"/>
      <c r="I156" s="1"/>
      <c r="J156" s="1"/>
    </row>
    <row r="157" spans="1:10" ht="14.1" customHeight="1" x14ac:dyDescent="0.2">
      <c r="A157" s="21"/>
      <c r="B157" s="19"/>
      <c r="C157" s="1"/>
      <c r="D157" s="1"/>
      <c r="E157" s="27"/>
      <c r="F157" s="1"/>
      <c r="G157" s="1"/>
      <c r="H157" s="1"/>
      <c r="I157" s="1"/>
      <c r="J157" s="1"/>
    </row>
    <row r="159" spans="1:10" ht="14.1" customHeight="1" x14ac:dyDescent="0.2">
      <c r="A159" s="21"/>
      <c r="B159" s="19"/>
      <c r="C159" s="1"/>
      <c r="D159" s="1"/>
      <c r="E159" s="27"/>
      <c r="F159" s="1"/>
      <c r="G159" s="1"/>
      <c r="H159" s="1"/>
      <c r="I159" s="1"/>
      <c r="J159" s="1"/>
    </row>
    <row r="160" spans="1:10" ht="14.1" customHeight="1" x14ac:dyDescent="0.2">
      <c r="A160" s="21"/>
      <c r="B160" s="19"/>
      <c r="C160" s="1"/>
      <c r="D160" s="6"/>
      <c r="E160" s="27"/>
      <c r="F160" s="1"/>
      <c r="G160" s="1"/>
      <c r="H160" s="1"/>
      <c r="I160" s="1"/>
      <c r="J160" s="1"/>
    </row>
    <row r="161" spans="1:10" ht="14.1" customHeight="1" x14ac:dyDescent="0.2">
      <c r="A161" s="21"/>
      <c r="B161" s="19"/>
      <c r="C161" s="1"/>
      <c r="D161" s="6"/>
      <c r="E161" s="27"/>
      <c r="F161" s="1"/>
      <c r="G161" s="1"/>
      <c r="H161" s="1"/>
      <c r="I161" s="1"/>
      <c r="J161" s="1"/>
    </row>
    <row r="162" spans="1:10" ht="14.1" customHeight="1" x14ac:dyDescent="0.2">
      <c r="A162" s="21"/>
      <c r="B162" s="19"/>
      <c r="C162" s="1"/>
      <c r="D162" s="6"/>
      <c r="E162" s="27"/>
      <c r="F162" s="1"/>
      <c r="G162" s="1"/>
      <c r="H162" s="1"/>
      <c r="I162" s="1"/>
      <c r="J162" s="1"/>
    </row>
    <row r="163" spans="1:10" ht="14.1" customHeight="1" x14ac:dyDescent="0.2">
      <c r="A163" s="21"/>
      <c r="B163" s="19"/>
      <c r="C163" s="1"/>
      <c r="D163" s="1"/>
      <c r="E163" s="27"/>
      <c r="F163" s="1"/>
      <c r="G163" s="1"/>
      <c r="H163" s="1"/>
      <c r="I163" s="1"/>
      <c r="J163" s="1"/>
    </row>
    <row r="164" spans="1:10" ht="14.1" customHeight="1" x14ac:dyDescent="0.2">
      <c r="A164" s="21"/>
      <c r="B164" s="19"/>
      <c r="C164" s="1"/>
      <c r="D164" s="6"/>
      <c r="E164" s="27"/>
      <c r="F164" s="1"/>
      <c r="G164" s="1"/>
      <c r="H164" s="1"/>
      <c r="I164" s="1"/>
      <c r="J164" s="1"/>
    </row>
    <row r="165" spans="1:10" ht="14.1" customHeight="1" x14ac:dyDescent="0.2">
      <c r="A165" s="21"/>
      <c r="B165" s="19"/>
      <c r="C165" s="1"/>
      <c r="D165" s="1"/>
      <c r="E165" s="27"/>
      <c r="F165" s="1"/>
      <c r="G165" s="1"/>
      <c r="H165" s="1"/>
      <c r="I165" s="1"/>
      <c r="J165" s="1"/>
    </row>
    <row r="166" spans="1:10" ht="14.1" customHeight="1" x14ac:dyDescent="0.2">
      <c r="A166" s="21"/>
      <c r="B166" s="19"/>
      <c r="C166" s="1"/>
      <c r="D166" s="1"/>
      <c r="E166" s="27"/>
      <c r="F166" s="1"/>
      <c r="G166" s="1"/>
      <c r="H166" s="1"/>
      <c r="I166" s="1"/>
      <c r="J166" s="1"/>
    </row>
    <row r="167" spans="1:10" ht="14.1" customHeight="1" x14ac:dyDescent="0.2">
      <c r="A167" s="21"/>
      <c r="B167" s="19"/>
      <c r="C167" s="1"/>
      <c r="D167" s="1"/>
      <c r="E167" s="27"/>
      <c r="F167" s="1"/>
      <c r="G167" s="1"/>
      <c r="H167" s="1"/>
      <c r="I167" s="1"/>
      <c r="J167" s="1"/>
    </row>
    <row r="168" spans="1:10" ht="14.1" customHeight="1" x14ac:dyDescent="0.2">
      <c r="A168" s="21"/>
      <c r="B168" s="19"/>
      <c r="C168" s="1"/>
      <c r="D168" s="1"/>
      <c r="E168" s="27"/>
      <c r="F168" s="1"/>
      <c r="G168" s="1"/>
      <c r="H168" s="1"/>
      <c r="I168" s="1"/>
      <c r="J168" s="1"/>
    </row>
    <row r="170" spans="1:10" ht="14.1" customHeight="1" x14ac:dyDescent="0.2">
      <c r="A170" s="21"/>
      <c r="B170" s="19"/>
      <c r="C170" s="1"/>
      <c r="D170" s="1"/>
      <c r="E170" s="27"/>
      <c r="F170" s="1"/>
      <c r="G170" s="1"/>
      <c r="H170" s="1"/>
      <c r="I170" s="1"/>
      <c r="J170" s="1"/>
    </row>
    <row r="171" spans="1:10" ht="14.1" customHeight="1" x14ac:dyDescent="0.2">
      <c r="A171" s="21"/>
      <c r="B171" s="19"/>
      <c r="C171" s="1"/>
      <c r="D171" s="6"/>
      <c r="E171" s="27"/>
      <c r="F171" s="1"/>
      <c r="G171" s="1"/>
      <c r="H171" s="1"/>
      <c r="I171" s="1"/>
      <c r="J171" s="1"/>
    </row>
    <row r="172" spans="1:10" ht="14.1" customHeight="1" x14ac:dyDescent="0.2">
      <c r="A172" s="21"/>
      <c r="B172" s="19"/>
      <c r="C172" s="1"/>
      <c r="D172" s="6"/>
      <c r="E172" s="27"/>
      <c r="F172" s="1"/>
      <c r="G172" s="1"/>
      <c r="H172" s="1"/>
      <c r="I172" s="1"/>
      <c r="J172" s="1"/>
    </row>
    <row r="173" spans="1:10" ht="14.1" customHeight="1" x14ac:dyDescent="0.2">
      <c r="A173" s="21"/>
      <c r="B173" s="19"/>
      <c r="C173" s="1"/>
      <c r="D173" s="6"/>
      <c r="E173" s="27"/>
      <c r="F173" s="1"/>
      <c r="G173" s="1"/>
      <c r="H173" s="1"/>
      <c r="I173" s="1"/>
      <c r="J173" s="1"/>
    </row>
    <row r="174" spans="1:10" ht="14.1" customHeight="1" x14ac:dyDescent="0.2">
      <c r="A174" s="21"/>
      <c r="B174" s="19"/>
      <c r="C174" s="1"/>
      <c r="D174" s="1"/>
      <c r="E174" s="27"/>
      <c r="F174" s="1"/>
      <c r="G174" s="1"/>
      <c r="H174" s="1"/>
      <c r="I174" s="1"/>
      <c r="J174" s="1"/>
    </row>
    <row r="175" spans="1:10" ht="14.1" customHeight="1" x14ac:dyDescent="0.2">
      <c r="A175" s="21"/>
      <c r="B175" s="19"/>
      <c r="C175" s="1"/>
      <c r="D175" s="6"/>
      <c r="E175" s="27"/>
      <c r="F175" s="1"/>
      <c r="G175" s="1"/>
      <c r="H175" s="1"/>
      <c r="I175" s="1"/>
      <c r="J175" s="1"/>
    </row>
    <row r="176" spans="1:10" ht="14.1" customHeight="1" x14ac:dyDescent="0.2">
      <c r="A176" s="21"/>
      <c r="B176" s="19"/>
      <c r="C176" s="1"/>
      <c r="D176" s="1"/>
      <c r="E176" s="27"/>
      <c r="F176" s="1"/>
      <c r="G176" s="1"/>
      <c r="H176" s="1"/>
      <c r="I176" s="1"/>
      <c r="J176" s="1"/>
    </row>
    <row r="177" spans="1:18" ht="14.1" customHeight="1" x14ac:dyDescent="0.2">
      <c r="A177" s="21"/>
      <c r="B177" s="19"/>
      <c r="C177" s="1"/>
      <c r="D177" s="1"/>
      <c r="E177" s="27"/>
      <c r="F177" s="1"/>
      <c r="G177" s="1"/>
      <c r="H177" s="1"/>
      <c r="I177" s="1"/>
      <c r="J177" s="1"/>
    </row>
    <row r="178" spans="1:18" ht="14.1" customHeight="1" x14ac:dyDescent="0.2">
      <c r="A178" s="21"/>
      <c r="B178" s="19"/>
      <c r="C178" s="1"/>
      <c r="D178" s="1"/>
      <c r="E178" s="27"/>
      <c r="F178" s="1"/>
      <c r="G178" s="1"/>
      <c r="H178" s="1"/>
      <c r="I178" s="1"/>
      <c r="J178" s="1"/>
    </row>
    <row r="179" spans="1:18" ht="14.1" customHeight="1" x14ac:dyDescent="0.2">
      <c r="A179" s="21"/>
      <c r="B179" s="19"/>
      <c r="C179" s="1"/>
      <c r="D179" s="1"/>
      <c r="E179" s="27"/>
      <c r="F179" s="1"/>
      <c r="G179" s="1"/>
      <c r="H179" s="1"/>
      <c r="I179" s="1"/>
      <c r="J179" s="1"/>
    </row>
    <row r="181" spans="1:18" ht="14.1" customHeight="1" x14ac:dyDescent="0.2">
      <c r="A181" s="21"/>
      <c r="B181" s="19"/>
      <c r="C181" s="1"/>
      <c r="D181" s="1"/>
      <c r="E181" s="27"/>
      <c r="F181" s="1"/>
      <c r="G181" s="1"/>
      <c r="H181" s="1"/>
      <c r="I181" s="1"/>
      <c r="J181" s="1"/>
    </row>
    <row r="182" spans="1:18" ht="14.1" customHeight="1" x14ac:dyDescent="0.2">
      <c r="A182" s="21"/>
      <c r="B182" s="19"/>
      <c r="C182" s="1"/>
      <c r="D182" s="6"/>
      <c r="E182" s="27"/>
      <c r="F182" s="1"/>
      <c r="G182" s="1"/>
      <c r="H182" s="1"/>
      <c r="I182" s="1"/>
      <c r="J182" s="1"/>
    </row>
    <row r="183" spans="1:18" ht="14.1" customHeight="1" x14ac:dyDescent="0.2">
      <c r="A183" s="21"/>
      <c r="B183" s="19"/>
      <c r="C183" s="1"/>
      <c r="D183" s="6"/>
      <c r="E183" s="27"/>
      <c r="F183" s="1"/>
      <c r="G183" s="1"/>
      <c r="H183" s="1"/>
      <c r="I183" s="1"/>
      <c r="J183" s="1"/>
    </row>
    <row r="184" spans="1:18" ht="14.1" customHeight="1" x14ac:dyDescent="0.2">
      <c r="A184" s="21"/>
      <c r="B184" s="19"/>
      <c r="C184" s="1"/>
      <c r="D184" s="6"/>
      <c r="E184" s="27"/>
      <c r="F184" s="1"/>
      <c r="G184" s="1"/>
      <c r="H184" s="1"/>
      <c r="I184" s="1"/>
      <c r="J184" s="1"/>
    </row>
    <row r="185" spans="1:18" ht="14.1" customHeight="1" x14ac:dyDescent="0.2">
      <c r="A185" s="21"/>
      <c r="B185" s="19"/>
      <c r="C185" s="1"/>
      <c r="D185" s="1"/>
      <c r="E185" s="27"/>
      <c r="F185" s="1"/>
      <c r="G185" s="1"/>
      <c r="H185" s="1"/>
      <c r="I185" s="1"/>
      <c r="J185" s="1"/>
    </row>
    <row r="186" spans="1:18" ht="14.1" customHeight="1" x14ac:dyDescent="0.2">
      <c r="A186" s="21"/>
      <c r="B186" s="19"/>
      <c r="C186" s="1"/>
      <c r="D186" s="6"/>
      <c r="E186" s="27"/>
      <c r="F186" s="1"/>
      <c r="G186" s="1"/>
      <c r="H186" s="1"/>
      <c r="I186" s="1"/>
      <c r="J186" s="1"/>
    </row>
    <row r="187" spans="1:18" ht="14.1" customHeight="1" x14ac:dyDescent="0.2">
      <c r="A187" s="21"/>
      <c r="B187" s="19"/>
      <c r="C187" s="1"/>
      <c r="D187" s="1"/>
      <c r="E187" s="27"/>
      <c r="F187" s="1"/>
      <c r="G187" s="1"/>
      <c r="H187" s="1"/>
      <c r="I187" s="1"/>
      <c r="J187" s="1"/>
    </row>
    <row r="188" spans="1:18" ht="14.1" customHeight="1" x14ac:dyDescent="0.2">
      <c r="A188" s="21"/>
      <c r="B188" s="19"/>
      <c r="C188" s="1"/>
      <c r="D188" s="1"/>
      <c r="E188" s="27"/>
      <c r="F188" s="1"/>
      <c r="G188" s="1"/>
      <c r="H188" s="1"/>
      <c r="I188" s="1"/>
      <c r="J188" s="1"/>
    </row>
    <row r="189" spans="1:18" ht="14.1" customHeight="1" x14ac:dyDescent="0.2">
      <c r="A189" s="21"/>
      <c r="B189" s="19"/>
      <c r="C189" s="1"/>
      <c r="D189" s="1"/>
      <c r="E189" s="27"/>
      <c r="F189" s="1"/>
      <c r="G189" s="1"/>
      <c r="H189" s="1"/>
      <c r="I189" s="1"/>
      <c r="J189" s="1"/>
    </row>
    <row r="190" spans="1:18" ht="14.1" customHeight="1" x14ac:dyDescent="0.2">
      <c r="A190" s="21"/>
      <c r="B190" s="19"/>
      <c r="C190" s="1"/>
      <c r="D190" s="1"/>
      <c r="E190" s="27"/>
      <c r="F190" s="1"/>
      <c r="G190" s="1"/>
      <c r="H190" s="1"/>
      <c r="I190" s="1"/>
      <c r="J190" s="1"/>
    </row>
    <row r="192" spans="1:18" ht="14.1" customHeight="1" x14ac:dyDescent="0.2">
      <c r="A192" s="28"/>
      <c r="B192" s="28"/>
      <c r="C192" s="28"/>
      <c r="D192" s="28"/>
      <c r="E192" s="28"/>
      <c r="F192" s="28"/>
      <c r="G192" s="28"/>
      <c r="H192" s="28"/>
      <c r="I192" s="28"/>
      <c r="J192" s="28"/>
      <c r="K192" s="28"/>
      <c r="L192" s="28"/>
      <c r="M192" s="28"/>
      <c r="N192" s="28"/>
      <c r="P192" s="28"/>
      <c r="Q192" s="28"/>
      <c r="R192" s="28"/>
    </row>
    <row r="193" spans="1:18" ht="14.1" customHeight="1" x14ac:dyDescent="0.2">
      <c r="A193" s="28"/>
      <c r="B193" s="28"/>
      <c r="C193" s="28"/>
      <c r="D193" s="28"/>
      <c r="E193" s="28"/>
      <c r="F193" s="28"/>
      <c r="G193" s="28"/>
      <c r="H193" s="28"/>
      <c r="I193" s="28"/>
      <c r="J193" s="28"/>
      <c r="K193" s="28"/>
      <c r="L193" s="28"/>
      <c r="M193" s="28"/>
      <c r="N193" s="28"/>
      <c r="P193" s="28"/>
      <c r="Q193" s="28"/>
      <c r="R193" s="28"/>
    </row>
    <row r="194" spans="1:18" ht="14.1" customHeight="1" x14ac:dyDescent="0.2">
      <c r="A194" s="28"/>
      <c r="B194" s="28"/>
      <c r="C194" s="28"/>
      <c r="D194" s="28"/>
      <c r="E194" s="28"/>
      <c r="F194" s="28"/>
      <c r="G194" s="28"/>
      <c r="H194" s="28"/>
      <c r="I194" s="28"/>
      <c r="J194" s="28"/>
      <c r="K194" s="28"/>
      <c r="L194" s="28"/>
      <c r="M194" s="28"/>
      <c r="N194" s="28"/>
      <c r="P194" s="28"/>
      <c r="Q194" s="28"/>
      <c r="R194" s="28"/>
    </row>
    <row r="195" spans="1:18" ht="14.1" customHeight="1" x14ac:dyDescent="0.2">
      <c r="A195" s="28"/>
      <c r="B195" s="28"/>
      <c r="C195" s="28"/>
      <c r="D195" s="28"/>
      <c r="E195" s="28"/>
      <c r="F195" s="28"/>
      <c r="G195" s="28"/>
      <c r="H195" s="28"/>
      <c r="I195" s="28"/>
      <c r="J195" s="28"/>
      <c r="K195" s="28"/>
      <c r="L195" s="28"/>
      <c r="M195" s="28"/>
      <c r="N195" s="28"/>
      <c r="P195" s="28"/>
      <c r="Q195" s="28"/>
      <c r="R195" s="28"/>
    </row>
    <row r="196" spans="1:18" ht="14.1" customHeight="1" x14ac:dyDescent="0.2">
      <c r="A196" s="28"/>
      <c r="B196" s="28"/>
      <c r="C196" s="28"/>
      <c r="D196" s="28"/>
      <c r="E196" s="28"/>
      <c r="F196" s="28"/>
      <c r="G196" s="28"/>
      <c r="H196" s="28"/>
      <c r="I196" s="28"/>
      <c r="J196" s="28"/>
      <c r="K196" s="28"/>
      <c r="L196" s="28"/>
      <c r="M196" s="28"/>
      <c r="N196" s="28"/>
      <c r="P196" s="28"/>
      <c r="Q196" s="28"/>
      <c r="R196" s="28"/>
    </row>
    <row r="197" spans="1:18" ht="14.1" customHeight="1" x14ac:dyDescent="0.2">
      <c r="A197" s="28"/>
      <c r="B197" s="28"/>
      <c r="C197" s="28"/>
      <c r="D197" s="28"/>
      <c r="E197" s="28"/>
      <c r="F197" s="28"/>
      <c r="G197" s="28"/>
      <c r="H197" s="28"/>
      <c r="I197" s="28"/>
      <c r="J197" s="28"/>
      <c r="K197" s="28"/>
      <c r="L197" s="28"/>
      <c r="M197" s="28"/>
      <c r="N197" s="28"/>
      <c r="P197" s="28"/>
      <c r="Q197" s="28"/>
      <c r="R197" s="28"/>
    </row>
    <row r="198" spans="1:18" ht="14.1" customHeight="1" x14ac:dyDescent="0.2">
      <c r="A198" s="28"/>
      <c r="B198" s="28"/>
      <c r="C198" s="28"/>
      <c r="D198" s="28"/>
      <c r="E198" s="28"/>
      <c r="F198" s="28"/>
      <c r="G198" s="28"/>
      <c r="H198" s="28"/>
      <c r="I198" s="28"/>
      <c r="J198" s="28"/>
      <c r="K198" s="28"/>
      <c r="L198" s="28"/>
      <c r="M198" s="28"/>
      <c r="N198" s="28"/>
      <c r="P198" s="28"/>
      <c r="Q198" s="28"/>
      <c r="R198" s="28"/>
    </row>
    <row r="199" spans="1:18" ht="14.1" customHeight="1" x14ac:dyDescent="0.2">
      <c r="A199" s="28"/>
      <c r="B199" s="28"/>
      <c r="C199" s="28"/>
      <c r="D199" s="28"/>
      <c r="E199" s="28"/>
      <c r="F199" s="28"/>
      <c r="G199" s="28"/>
      <c r="H199" s="28"/>
      <c r="I199" s="28"/>
      <c r="J199" s="28"/>
    </row>
    <row r="200" spans="1:18" ht="14.1" customHeight="1" x14ac:dyDescent="0.2">
      <c r="A200" s="21"/>
      <c r="B200" s="19"/>
      <c r="C200" s="1"/>
      <c r="D200" s="27"/>
      <c r="E200" s="1"/>
      <c r="F200" s="13"/>
      <c r="G200" s="13"/>
      <c r="H200" s="13"/>
      <c r="I200" s="1"/>
    </row>
    <row r="201" spans="1:18" ht="14.1" customHeight="1" x14ac:dyDescent="0.2">
      <c r="A201" s="21"/>
      <c r="B201" s="19"/>
      <c r="C201" s="1"/>
      <c r="D201" s="27"/>
      <c r="E201" s="1"/>
      <c r="F201" s="13"/>
      <c r="G201" s="13"/>
      <c r="H201" s="13"/>
      <c r="I201" s="1"/>
    </row>
    <row r="202" spans="1:18" ht="14.1" customHeight="1" x14ac:dyDescent="0.2">
      <c r="A202" s="21"/>
      <c r="B202" s="19"/>
      <c r="C202" s="1"/>
      <c r="D202" s="27"/>
      <c r="E202" s="1"/>
      <c r="F202" s="13"/>
      <c r="G202" s="13"/>
      <c r="H202" s="13"/>
      <c r="I202" s="1"/>
    </row>
    <row r="203" spans="1:18" ht="14.1" customHeight="1" x14ac:dyDescent="0.2">
      <c r="A203" s="21"/>
      <c r="B203" s="19"/>
      <c r="C203" s="1"/>
      <c r="D203" s="27"/>
      <c r="E203" s="1"/>
      <c r="F203" s="13"/>
      <c r="G203" s="13"/>
      <c r="H203" s="13"/>
      <c r="I203" s="1"/>
    </row>
    <row r="205" spans="1:18" ht="14.1" customHeight="1" x14ac:dyDescent="0.2">
      <c r="A205" s="21"/>
      <c r="B205" s="19"/>
      <c r="C205" s="18"/>
      <c r="D205" s="18"/>
      <c r="E205" s="18"/>
      <c r="F205" s="18"/>
      <c r="G205" s="18"/>
      <c r="H205" s="18"/>
      <c r="I205" s="20"/>
    </row>
    <row r="206" spans="1:18" ht="14.1" customHeight="1" x14ac:dyDescent="0.2">
      <c r="A206" s="21"/>
      <c r="B206" s="19"/>
      <c r="C206" s="1"/>
      <c r="D206" s="27"/>
      <c r="E206" s="1"/>
      <c r="F206" s="13"/>
      <c r="G206" s="13"/>
      <c r="H206" s="13"/>
      <c r="I206" s="1"/>
    </row>
    <row r="207" spans="1:18" ht="14.1" customHeight="1" x14ac:dyDescent="0.2">
      <c r="A207" s="21"/>
      <c r="B207" s="19"/>
      <c r="C207" s="1"/>
      <c r="D207" s="27"/>
      <c r="E207" s="1"/>
      <c r="F207" s="13"/>
      <c r="G207" s="13"/>
      <c r="H207" s="13"/>
      <c r="I207" s="1"/>
    </row>
    <row r="208" spans="1:18" ht="14.1" customHeight="1" x14ac:dyDescent="0.2">
      <c r="A208" s="21"/>
      <c r="B208" s="19"/>
      <c r="C208" s="1"/>
      <c r="D208" s="27"/>
      <c r="E208" s="1"/>
      <c r="F208" s="13"/>
      <c r="G208" s="13"/>
      <c r="H208" s="13"/>
      <c r="I208" s="1"/>
    </row>
    <row r="210" spans="1:9" ht="14.1" customHeight="1" x14ac:dyDescent="0.2">
      <c r="A210" s="21"/>
      <c r="B210" s="19"/>
      <c r="C210" s="18"/>
      <c r="D210" s="18"/>
      <c r="E210" s="18"/>
      <c r="F210" s="18"/>
      <c r="G210" s="18"/>
      <c r="H210" s="18"/>
      <c r="I210" s="20"/>
    </row>
    <row r="211" spans="1:9" ht="14.1" customHeight="1" x14ac:dyDescent="0.2">
      <c r="A211" s="21"/>
      <c r="B211" s="19"/>
      <c r="C211" s="1"/>
      <c r="D211" s="27"/>
      <c r="E211" s="1"/>
      <c r="F211" s="13"/>
      <c r="G211" s="13"/>
      <c r="H211" s="13"/>
      <c r="I211" s="1"/>
    </row>
    <row r="212" spans="1:9" ht="14.1" customHeight="1" x14ac:dyDescent="0.2">
      <c r="A212" s="21"/>
      <c r="B212" s="19"/>
      <c r="C212" s="1"/>
      <c r="D212" s="27"/>
      <c r="E212" s="1"/>
      <c r="F212" s="13"/>
      <c r="G212" s="13"/>
      <c r="H212" s="13"/>
      <c r="I212" s="1"/>
    </row>
    <row r="213" spans="1:9" ht="14.1" customHeight="1" x14ac:dyDescent="0.2">
      <c r="A213" s="21"/>
      <c r="B213" s="19"/>
      <c r="C213" s="1"/>
      <c r="D213" s="27"/>
      <c r="E213" s="1"/>
      <c r="F213" s="13"/>
      <c r="G213" s="13"/>
      <c r="H213" s="13"/>
      <c r="I213" s="1"/>
    </row>
    <row r="214" spans="1:9" ht="14.1" customHeight="1" x14ac:dyDescent="0.2">
      <c r="A214" s="21"/>
      <c r="B214" s="19"/>
      <c r="C214" s="1"/>
      <c r="D214" s="27"/>
      <c r="E214" s="1"/>
      <c r="F214" s="13"/>
      <c r="G214" s="13"/>
      <c r="H214" s="13"/>
      <c r="I214" s="1"/>
    </row>
    <row r="215" spans="1:9" ht="14.1" customHeight="1" x14ac:dyDescent="0.2">
      <c r="A215" s="21"/>
      <c r="B215" s="19"/>
      <c r="C215" s="1"/>
      <c r="D215" s="27"/>
      <c r="E215" s="1"/>
      <c r="F215" s="13"/>
      <c r="G215" s="13"/>
      <c r="H215" s="13"/>
      <c r="I215" s="1"/>
    </row>
    <row r="216" spans="1:9" ht="14.1" customHeight="1" x14ac:dyDescent="0.2">
      <c r="A216" s="21"/>
      <c r="B216" s="19"/>
      <c r="C216" s="1"/>
      <c r="D216" s="27"/>
      <c r="E216" s="1"/>
      <c r="F216" s="13"/>
      <c r="G216" s="13"/>
      <c r="H216" s="13"/>
      <c r="I216" s="1"/>
    </row>
    <row r="217" spans="1:9" ht="14.1" customHeight="1" x14ac:dyDescent="0.2">
      <c r="A217" s="21"/>
      <c r="B217" s="19"/>
      <c r="C217" s="1"/>
      <c r="D217" s="27"/>
      <c r="E217" s="1"/>
      <c r="F217" s="13"/>
      <c r="G217" s="13"/>
      <c r="H217" s="13"/>
      <c r="I217" s="1"/>
    </row>
    <row r="218" spans="1:9" ht="14.1" customHeight="1" x14ac:dyDescent="0.2">
      <c r="A218" s="21"/>
      <c r="B218" s="19"/>
      <c r="C218" s="1"/>
      <c r="D218" s="27"/>
      <c r="E218" s="1"/>
      <c r="F218" s="13"/>
      <c r="G218" s="13"/>
      <c r="H218" s="13"/>
      <c r="I218" s="1"/>
    </row>
    <row r="220" spans="1:9" ht="14.1" customHeight="1" x14ac:dyDescent="0.2">
      <c r="A220" s="21"/>
      <c r="B220" s="19"/>
      <c r="C220" s="18"/>
      <c r="D220" s="18"/>
      <c r="E220" s="18"/>
      <c r="F220" s="18"/>
      <c r="G220" s="18"/>
      <c r="H220" s="18"/>
      <c r="I220" s="20"/>
    </row>
    <row r="221" spans="1:9" ht="14.1" customHeight="1" x14ac:dyDescent="0.2">
      <c r="A221" s="21"/>
      <c r="B221" s="19"/>
      <c r="C221" s="1"/>
      <c r="D221" s="27"/>
      <c r="E221" s="1"/>
      <c r="F221" s="13"/>
      <c r="G221" s="13"/>
      <c r="H221" s="13"/>
      <c r="I221" s="1"/>
    </row>
    <row r="222" spans="1:9" ht="14.1" customHeight="1" x14ac:dyDescent="0.2">
      <c r="A222" s="21"/>
      <c r="B222" s="19"/>
      <c r="C222" s="1"/>
      <c r="D222" s="27"/>
      <c r="E222" s="1"/>
      <c r="F222" s="13"/>
      <c r="G222" s="13"/>
      <c r="H222" s="13"/>
      <c r="I222" s="1"/>
    </row>
    <row r="223" spans="1:9" ht="14.1" customHeight="1" x14ac:dyDescent="0.2">
      <c r="A223" s="21"/>
      <c r="B223" s="19"/>
      <c r="C223" s="1"/>
      <c r="D223" s="27"/>
      <c r="E223" s="1"/>
      <c r="F223" s="13"/>
      <c r="G223" s="13"/>
      <c r="H223" s="13"/>
      <c r="I223" s="1"/>
    </row>
    <row r="224" spans="1:9" ht="14.1" customHeight="1" x14ac:dyDescent="0.2">
      <c r="A224" s="21"/>
      <c r="B224" s="19"/>
      <c r="C224" s="1"/>
      <c r="D224" s="27"/>
      <c r="E224" s="1"/>
      <c r="F224" s="13"/>
      <c r="G224" s="13"/>
      <c r="H224" s="13"/>
      <c r="I224" s="1"/>
    </row>
    <row r="225" spans="1:9" ht="14.1" customHeight="1" x14ac:dyDescent="0.2">
      <c r="A225" s="21"/>
      <c r="B225" s="19"/>
      <c r="C225" s="1"/>
      <c r="D225" s="27"/>
      <c r="E225" s="1"/>
      <c r="F225" s="13"/>
      <c r="G225" s="13"/>
      <c r="H225" s="13"/>
      <c r="I225" s="1"/>
    </row>
    <row r="226" spans="1:9" ht="14.1" customHeight="1" x14ac:dyDescent="0.2">
      <c r="A226" s="21"/>
      <c r="B226" s="19"/>
      <c r="C226" s="1"/>
      <c r="D226" s="27"/>
      <c r="E226" s="1"/>
      <c r="F226" s="13"/>
      <c r="G226" s="13"/>
      <c r="H226" s="13"/>
      <c r="I226" s="1"/>
    </row>
    <row r="227" spans="1:9" ht="14.1" customHeight="1" x14ac:dyDescent="0.2">
      <c r="A227" s="21"/>
      <c r="B227" s="19"/>
      <c r="C227" s="1"/>
      <c r="D227" s="27"/>
      <c r="E227" s="1"/>
      <c r="F227" s="13"/>
      <c r="G227" s="13"/>
      <c r="H227" s="13"/>
      <c r="I227" s="1"/>
    </row>
    <row r="228" spans="1:9" ht="14.1" customHeight="1" x14ac:dyDescent="0.2">
      <c r="A228" s="21"/>
      <c r="B228" s="19"/>
      <c r="C228" s="1"/>
      <c r="D228" s="27"/>
      <c r="E228" s="1"/>
      <c r="F228" s="13"/>
      <c r="G228" s="13"/>
      <c r="H228" s="13"/>
      <c r="I228" s="1"/>
    </row>
    <row r="230" spans="1:9" ht="14.1" customHeight="1" x14ac:dyDescent="0.2">
      <c r="A230" s="21"/>
      <c r="B230" s="19"/>
      <c r="C230" s="18"/>
      <c r="D230" s="18"/>
      <c r="E230" s="18"/>
      <c r="F230" s="18"/>
      <c r="G230" s="18"/>
      <c r="H230" s="18"/>
      <c r="I230" s="20"/>
    </row>
    <row r="231" spans="1:9" ht="14.1" customHeight="1" x14ac:dyDescent="0.2">
      <c r="A231" s="21"/>
      <c r="B231" s="19"/>
      <c r="C231" s="1"/>
      <c r="D231" s="27"/>
      <c r="E231" s="1"/>
      <c r="F231" s="13"/>
      <c r="G231" s="13"/>
      <c r="H231" s="13"/>
      <c r="I231" s="1"/>
    </row>
    <row r="232" spans="1:9" ht="14.1" customHeight="1" x14ac:dyDescent="0.2">
      <c r="A232" s="21"/>
      <c r="B232" s="19"/>
      <c r="C232" s="1"/>
      <c r="D232" s="27"/>
      <c r="E232" s="1"/>
      <c r="F232" s="13"/>
      <c r="G232" s="13"/>
      <c r="H232" s="13"/>
      <c r="I232" s="1"/>
    </row>
    <row r="233" spans="1:9" ht="14.1" customHeight="1" x14ac:dyDescent="0.2">
      <c r="A233" s="21"/>
      <c r="B233" s="19"/>
      <c r="C233" s="1"/>
      <c r="D233" s="27"/>
      <c r="E233" s="1"/>
      <c r="F233" s="13"/>
      <c r="G233" s="13"/>
      <c r="H233" s="13"/>
      <c r="I233" s="1"/>
    </row>
    <row r="234" spans="1:9" ht="14.1" customHeight="1" x14ac:dyDescent="0.2">
      <c r="A234" s="21"/>
      <c r="B234" s="19"/>
      <c r="C234" s="1"/>
      <c r="D234" s="27"/>
      <c r="E234" s="1"/>
      <c r="F234" s="13"/>
      <c r="G234" s="13"/>
      <c r="H234" s="13"/>
      <c r="I234" s="1"/>
    </row>
    <row r="235" spans="1:9" ht="14.1" customHeight="1" x14ac:dyDescent="0.2">
      <c r="A235" s="21"/>
      <c r="B235" s="19"/>
      <c r="C235" s="1"/>
      <c r="D235" s="27"/>
      <c r="E235" s="1"/>
      <c r="F235" s="13"/>
      <c r="G235" s="13"/>
      <c r="H235" s="13"/>
      <c r="I235" s="1"/>
    </row>
    <row r="236" spans="1:9" ht="14.1" customHeight="1" x14ac:dyDescent="0.2">
      <c r="A236" s="21"/>
      <c r="B236" s="19"/>
      <c r="C236" s="1"/>
      <c r="D236" s="27"/>
      <c r="E236" s="1"/>
      <c r="F236" s="13"/>
      <c r="G236" s="13"/>
      <c r="H236" s="13"/>
      <c r="I236" s="1"/>
    </row>
    <row r="237" spans="1:9" ht="14.1" customHeight="1" x14ac:dyDescent="0.2">
      <c r="A237" s="21"/>
      <c r="B237" s="19"/>
      <c r="C237" s="1"/>
      <c r="D237" s="27"/>
      <c r="E237" s="1"/>
      <c r="F237" s="13"/>
      <c r="G237" s="13"/>
      <c r="H237" s="13"/>
      <c r="I237" s="1"/>
    </row>
    <row r="238" spans="1:9" ht="14.1" customHeight="1" x14ac:dyDescent="0.2">
      <c r="A238" s="21"/>
      <c r="B238" s="19"/>
      <c r="C238" s="1"/>
      <c r="D238" s="27"/>
      <c r="E238" s="1"/>
      <c r="F238" s="13"/>
      <c r="G238" s="13"/>
      <c r="H238" s="13"/>
      <c r="I238" s="1"/>
    </row>
    <row r="239" spans="1:9" ht="14.1" customHeight="1" x14ac:dyDescent="0.2">
      <c r="A239" s="21"/>
      <c r="B239" s="19"/>
      <c r="C239" s="1"/>
      <c r="D239" s="27"/>
      <c r="E239" s="1"/>
      <c r="F239" s="13"/>
      <c r="G239" s="13"/>
      <c r="H239" s="13"/>
      <c r="I239" s="1"/>
    </row>
    <row r="240" spans="1:9" ht="14.1" customHeight="1" x14ac:dyDescent="0.2">
      <c r="A240" s="21"/>
      <c r="B240" s="19"/>
      <c r="C240" s="1"/>
      <c r="D240" s="27"/>
      <c r="E240" s="1"/>
      <c r="F240" s="13"/>
      <c r="G240" s="13"/>
      <c r="H240" s="13"/>
      <c r="I240" s="1"/>
    </row>
    <row r="242" spans="1:9" ht="14.1" customHeight="1" x14ac:dyDescent="0.2">
      <c r="A242" s="21"/>
      <c r="B242" s="19"/>
      <c r="C242" s="18"/>
      <c r="D242" s="18"/>
      <c r="E242" s="18"/>
      <c r="F242" s="18"/>
      <c r="G242" s="18"/>
      <c r="H242" s="18"/>
      <c r="I242" s="20"/>
    </row>
    <row r="243" spans="1:9" ht="14.1" customHeight="1" x14ac:dyDescent="0.2">
      <c r="A243" s="21"/>
      <c r="B243" s="19"/>
      <c r="C243" s="1"/>
      <c r="D243" s="27"/>
      <c r="E243" s="1"/>
      <c r="F243" s="13"/>
      <c r="G243" s="13"/>
      <c r="H243" s="13"/>
      <c r="I243" s="1"/>
    </row>
    <row r="244" spans="1:9" ht="14.1" customHeight="1" x14ac:dyDescent="0.2">
      <c r="A244" s="21"/>
      <c r="B244" s="19"/>
      <c r="C244" s="1"/>
      <c r="D244" s="27"/>
      <c r="E244" s="1"/>
      <c r="F244" s="13"/>
      <c r="G244" s="13"/>
      <c r="H244" s="13"/>
      <c r="I244" s="1"/>
    </row>
    <row r="245" spans="1:9" ht="14.1" customHeight="1" x14ac:dyDescent="0.2">
      <c r="A245" s="21"/>
      <c r="B245" s="19"/>
      <c r="C245" s="1"/>
      <c r="D245" s="27"/>
      <c r="E245" s="1"/>
      <c r="F245" s="13"/>
      <c r="G245" s="13"/>
      <c r="H245" s="13"/>
      <c r="I245" s="1"/>
    </row>
    <row r="246" spans="1:9" ht="14.1" customHeight="1" x14ac:dyDescent="0.2">
      <c r="A246" s="21"/>
      <c r="B246" s="19"/>
      <c r="C246" s="1"/>
      <c r="D246" s="27"/>
      <c r="E246" s="1"/>
      <c r="F246" s="13"/>
      <c r="G246" s="13"/>
      <c r="H246" s="13"/>
      <c r="I246" s="1"/>
    </row>
    <row r="247" spans="1:9" ht="14.1" customHeight="1" x14ac:dyDescent="0.2">
      <c r="A247" s="21"/>
      <c r="B247" s="19"/>
      <c r="C247" s="1"/>
      <c r="D247" s="27"/>
      <c r="E247" s="1"/>
      <c r="F247" s="13"/>
      <c r="G247" s="13"/>
      <c r="H247" s="13"/>
      <c r="I247" s="1"/>
    </row>
    <row r="248" spans="1:9" ht="14.1" customHeight="1" x14ac:dyDescent="0.2">
      <c r="A248" s="21"/>
      <c r="B248" s="19"/>
      <c r="C248" s="1"/>
      <c r="D248" s="27"/>
      <c r="E248" s="1"/>
      <c r="F248" s="13"/>
      <c r="G248" s="13"/>
      <c r="H248" s="13"/>
      <c r="I248" s="1"/>
    </row>
    <row r="249" spans="1:9" ht="14.1" customHeight="1" x14ac:dyDescent="0.2">
      <c r="A249" s="21"/>
      <c r="B249" s="19"/>
      <c r="C249" s="1"/>
      <c r="D249" s="27"/>
      <c r="E249" s="1"/>
      <c r="F249" s="13"/>
      <c r="G249" s="13"/>
      <c r="H249" s="13"/>
      <c r="I249" s="1"/>
    </row>
    <row r="250" spans="1:9" ht="14.1" customHeight="1" x14ac:dyDescent="0.2">
      <c r="A250" s="21"/>
      <c r="B250" s="19"/>
      <c r="C250" s="1"/>
      <c r="D250" s="27"/>
      <c r="E250" s="1"/>
      <c r="F250" s="13"/>
      <c r="G250" s="13"/>
      <c r="H250" s="13"/>
      <c r="I250" s="1"/>
    </row>
    <row r="251" spans="1:9" ht="14.1" customHeight="1" x14ac:dyDescent="0.2">
      <c r="A251" s="21"/>
      <c r="B251" s="19"/>
      <c r="C251" s="1"/>
      <c r="D251" s="27"/>
      <c r="E251" s="1"/>
      <c r="F251" s="13"/>
      <c r="G251" s="13"/>
      <c r="H251" s="13"/>
      <c r="I251" s="1"/>
    </row>
    <row r="252" spans="1:9" ht="14.1" customHeight="1" x14ac:dyDescent="0.2">
      <c r="A252" s="21"/>
      <c r="B252" s="19"/>
      <c r="C252" s="1"/>
      <c r="D252" s="27"/>
      <c r="E252" s="1"/>
      <c r="F252" s="13"/>
      <c r="G252" s="13"/>
      <c r="H252" s="13"/>
      <c r="I252" s="1"/>
    </row>
    <row r="254" spans="1:9" ht="14.1" customHeight="1" x14ac:dyDescent="0.2">
      <c r="A254" s="21"/>
      <c r="B254" s="19"/>
      <c r="C254" s="18"/>
      <c r="D254" s="18"/>
      <c r="E254" s="18"/>
      <c r="F254" s="18"/>
      <c r="G254" s="18"/>
      <c r="H254" s="18"/>
      <c r="I254" s="20"/>
    </row>
    <row r="255" spans="1:9" ht="14.1" customHeight="1" x14ac:dyDescent="0.2">
      <c r="A255" s="21"/>
      <c r="B255" s="19"/>
      <c r="C255" s="1"/>
      <c r="D255" s="27"/>
      <c r="E255" s="1"/>
      <c r="F255" s="13"/>
      <c r="G255" s="13"/>
      <c r="H255" s="13"/>
      <c r="I255" s="1"/>
    </row>
    <row r="256" spans="1:9" ht="14.1" customHeight="1" x14ac:dyDescent="0.2">
      <c r="A256" s="21"/>
      <c r="B256" s="19"/>
      <c r="C256" s="1"/>
      <c r="D256" s="27"/>
      <c r="E256" s="1"/>
      <c r="F256" s="13"/>
      <c r="G256" s="13"/>
      <c r="H256" s="13"/>
      <c r="I256" s="1"/>
    </row>
    <row r="257" spans="1:9" ht="14.1" customHeight="1" x14ac:dyDescent="0.2">
      <c r="A257" s="21"/>
      <c r="B257" s="19"/>
      <c r="C257" s="1"/>
      <c r="D257" s="27"/>
      <c r="E257" s="1"/>
      <c r="F257" s="13"/>
      <c r="G257" s="13"/>
      <c r="H257" s="13"/>
      <c r="I257" s="1"/>
    </row>
    <row r="258" spans="1:9" ht="14.1" customHeight="1" x14ac:dyDescent="0.2">
      <c r="A258" s="21"/>
      <c r="B258" s="19"/>
      <c r="C258" s="1"/>
      <c r="D258" s="27"/>
      <c r="E258" s="1"/>
      <c r="F258" s="13"/>
      <c r="G258" s="13"/>
      <c r="H258" s="13"/>
      <c r="I258" s="1"/>
    </row>
    <row r="259" spans="1:9" ht="14.1" customHeight="1" x14ac:dyDescent="0.2">
      <c r="A259" s="21"/>
      <c r="B259" s="19"/>
      <c r="C259" s="1"/>
      <c r="D259" s="27"/>
      <c r="E259" s="1"/>
      <c r="F259" s="13"/>
      <c r="G259" s="13"/>
      <c r="H259" s="13"/>
      <c r="I259" s="1"/>
    </row>
    <row r="260" spans="1:9" ht="14.1" customHeight="1" x14ac:dyDescent="0.2">
      <c r="A260" s="21"/>
      <c r="B260" s="19"/>
      <c r="C260" s="1"/>
      <c r="D260" s="27"/>
      <c r="E260" s="1"/>
      <c r="F260" s="13"/>
      <c r="G260" s="13"/>
      <c r="H260" s="13"/>
      <c r="I260" s="1"/>
    </row>
    <row r="261" spans="1:9" ht="14.1" customHeight="1" x14ac:dyDescent="0.2">
      <c r="A261" s="21"/>
      <c r="B261" s="19"/>
      <c r="C261" s="1"/>
      <c r="D261" s="27"/>
      <c r="E261" s="1"/>
      <c r="F261" s="13"/>
      <c r="G261" s="13"/>
      <c r="H261" s="13"/>
      <c r="I261" s="1"/>
    </row>
    <row r="262" spans="1:9" ht="14.1" customHeight="1" x14ac:dyDescent="0.2">
      <c r="A262" s="21"/>
      <c r="B262" s="19"/>
      <c r="C262" s="1"/>
      <c r="D262" s="27"/>
      <c r="E262" s="1"/>
      <c r="F262" s="13"/>
      <c r="G262" s="13"/>
      <c r="H262" s="13"/>
      <c r="I262" s="1"/>
    </row>
    <row r="263" spans="1:9" ht="14.1" customHeight="1" x14ac:dyDescent="0.2">
      <c r="A263" s="21"/>
      <c r="B263" s="19"/>
      <c r="C263" s="1"/>
      <c r="D263" s="27"/>
      <c r="E263" s="1"/>
      <c r="F263" s="13"/>
      <c r="G263" s="13"/>
      <c r="H263" s="13"/>
      <c r="I263" s="1"/>
    </row>
    <row r="264" spans="1:9" ht="14.1" customHeight="1" x14ac:dyDescent="0.2">
      <c r="A264" s="21"/>
      <c r="B264" s="19"/>
      <c r="C264" s="1"/>
      <c r="D264" s="27"/>
      <c r="E264" s="1"/>
      <c r="F264" s="13"/>
      <c r="G264" s="13"/>
      <c r="H264" s="13"/>
      <c r="I264" s="1"/>
    </row>
    <row r="266" spans="1:9" ht="14.1" customHeight="1" x14ac:dyDescent="0.2">
      <c r="A266" s="21"/>
      <c r="B266" s="19"/>
      <c r="C266" s="18"/>
      <c r="D266" s="18"/>
      <c r="E266" s="18"/>
      <c r="F266" s="18"/>
      <c r="G266" s="18"/>
      <c r="H266" s="18"/>
      <c r="I266" s="20"/>
    </row>
    <row r="267" spans="1:9" ht="14.1" customHeight="1" x14ac:dyDescent="0.2">
      <c r="A267" s="21"/>
      <c r="B267" s="19"/>
      <c r="C267" s="1"/>
      <c r="D267" s="27"/>
      <c r="E267" s="1"/>
      <c r="F267" s="13"/>
      <c r="G267" s="13"/>
      <c r="H267" s="13"/>
      <c r="I267" s="1"/>
    </row>
    <row r="268" spans="1:9" ht="14.1" customHeight="1" x14ac:dyDescent="0.2">
      <c r="A268" s="21"/>
      <c r="B268" s="19"/>
      <c r="C268" s="1"/>
      <c r="D268" s="27"/>
      <c r="E268" s="1"/>
      <c r="F268" s="13"/>
      <c r="G268" s="13"/>
      <c r="H268" s="13"/>
      <c r="I268" s="1"/>
    </row>
    <row r="269" spans="1:9" ht="14.1" customHeight="1" x14ac:dyDescent="0.2">
      <c r="A269" s="21"/>
      <c r="B269" s="19"/>
      <c r="C269" s="1"/>
      <c r="D269" s="27"/>
      <c r="E269" s="1"/>
      <c r="F269" s="13"/>
      <c r="G269" s="13"/>
      <c r="H269" s="13"/>
      <c r="I269" s="1"/>
    </row>
    <row r="270" spans="1:9" ht="14.1" customHeight="1" x14ac:dyDescent="0.2">
      <c r="A270" s="21"/>
      <c r="B270" s="19"/>
      <c r="C270" s="1"/>
      <c r="D270" s="27"/>
      <c r="E270" s="1"/>
      <c r="F270" s="13"/>
      <c r="G270" s="13"/>
      <c r="H270" s="13"/>
      <c r="I270" s="1"/>
    </row>
    <row r="271" spans="1:9" ht="14.1" customHeight="1" x14ac:dyDescent="0.2">
      <c r="A271" s="21"/>
      <c r="B271" s="19"/>
      <c r="C271" s="1"/>
      <c r="D271" s="27"/>
      <c r="E271" s="1"/>
      <c r="F271" s="13"/>
      <c r="G271" s="13"/>
      <c r="H271" s="13"/>
      <c r="I271" s="1"/>
    </row>
    <row r="272" spans="1:9" ht="14.1" customHeight="1" x14ac:dyDescent="0.2">
      <c r="A272" s="21"/>
      <c r="B272" s="19"/>
      <c r="C272" s="1"/>
      <c r="D272" s="27"/>
      <c r="E272" s="1"/>
      <c r="F272" s="13"/>
      <c r="G272" s="13"/>
      <c r="H272" s="13"/>
      <c r="I272" s="1"/>
    </row>
    <row r="273" spans="1:9" ht="14.1" customHeight="1" x14ac:dyDescent="0.2">
      <c r="A273" s="21"/>
      <c r="B273" s="19"/>
      <c r="C273" s="1"/>
      <c r="D273" s="27"/>
      <c r="E273" s="1"/>
      <c r="F273" s="13"/>
      <c r="G273" s="13"/>
      <c r="H273" s="13"/>
      <c r="I273" s="1"/>
    </row>
    <row r="274" spans="1:9" ht="14.1" customHeight="1" x14ac:dyDescent="0.2">
      <c r="A274" s="21"/>
      <c r="B274" s="19"/>
      <c r="C274" s="1"/>
      <c r="D274" s="27"/>
      <c r="E274" s="1"/>
      <c r="F274" s="13"/>
      <c r="G274" s="13"/>
      <c r="H274" s="13"/>
      <c r="I274" s="1"/>
    </row>
    <row r="275" spans="1:9" ht="14.1" customHeight="1" x14ac:dyDescent="0.2">
      <c r="A275" s="21"/>
      <c r="B275" s="19"/>
      <c r="C275" s="1"/>
      <c r="D275" s="27"/>
      <c r="E275" s="1"/>
      <c r="F275" s="13"/>
      <c r="G275" s="13"/>
      <c r="H275" s="13"/>
      <c r="I275" s="1"/>
    </row>
    <row r="276" spans="1:9" ht="14.1" customHeight="1" x14ac:dyDescent="0.2">
      <c r="A276" s="21"/>
      <c r="B276" s="19"/>
      <c r="C276" s="1"/>
      <c r="D276" s="27"/>
      <c r="E276" s="1"/>
      <c r="F276" s="13"/>
      <c r="G276" s="13"/>
      <c r="H276" s="13"/>
      <c r="I276" s="1"/>
    </row>
  </sheetData>
  <mergeCells count="22">
    <mergeCell ref="A14:B14"/>
    <mergeCell ref="A16:K16"/>
    <mergeCell ref="K2:K3"/>
    <mergeCell ref="I2:J2"/>
    <mergeCell ref="A1:K1"/>
    <mergeCell ref="C2:C3"/>
    <mergeCell ref="D2:D3"/>
    <mergeCell ref="E2:E3"/>
    <mergeCell ref="A2:B4"/>
    <mergeCell ref="C4:K4"/>
    <mergeCell ref="F2:G2"/>
    <mergeCell ref="H2:H3"/>
    <mergeCell ref="A15:K15"/>
    <mergeCell ref="A12:B12"/>
    <mergeCell ref="A11:B11"/>
    <mergeCell ref="A13:B13"/>
    <mergeCell ref="A10:B10"/>
    <mergeCell ref="A5:B5"/>
    <mergeCell ref="A6:B6"/>
    <mergeCell ref="A7:B7"/>
    <mergeCell ref="A8:B8"/>
    <mergeCell ref="A9:B9"/>
  </mergeCells>
  <phoneticPr fontId="4" type="noConversion"/>
  <printOptions horizontalCentered="1"/>
  <pageMargins left="0.75" right="0.7" top="0.5" bottom="0.5" header="0.5" footer="0.5"/>
  <pageSetup firstPageNumber="66" orientation="portrait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66FFCC"/>
  </sheetPr>
  <dimension ref="A1:N23"/>
  <sheetViews>
    <sheetView zoomScale="130" zoomScaleNormal="130" workbookViewId="0">
      <selection sqref="A1:G1"/>
    </sheetView>
  </sheetViews>
  <sheetFormatPr defaultRowHeight="12.75" x14ac:dyDescent="0.2"/>
  <cols>
    <col min="1" max="1" width="10.140625" customWidth="1"/>
    <col min="2" max="4" width="12.7109375" customWidth="1"/>
    <col min="5" max="5" width="14" bestFit="1" customWidth="1"/>
    <col min="6" max="6" width="12.7109375" customWidth="1"/>
    <col min="7" max="7" width="0.28515625" customWidth="1"/>
  </cols>
  <sheetData>
    <row r="1" spans="1:14" s="152" customFormat="1" ht="16.5" customHeight="1" x14ac:dyDescent="0.2">
      <c r="A1" s="484" t="s">
        <v>341</v>
      </c>
      <c r="B1" s="485"/>
      <c r="C1" s="485"/>
      <c r="D1" s="485"/>
      <c r="E1" s="485"/>
      <c r="F1" s="485"/>
      <c r="G1" s="485"/>
    </row>
    <row r="2" spans="1:14" ht="12.75" customHeight="1" x14ac:dyDescent="0.2">
      <c r="A2" s="486" t="s">
        <v>4</v>
      </c>
      <c r="B2" s="149" t="s">
        <v>27</v>
      </c>
      <c r="C2" s="149" t="s">
        <v>28</v>
      </c>
      <c r="D2" s="149" t="s">
        <v>29</v>
      </c>
      <c r="E2" s="150" t="s">
        <v>30</v>
      </c>
      <c r="F2" s="488" t="s">
        <v>31</v>
      </c>
      <c r="G2" s="488"/>
      <c r="I2" s="434" t="s">
        <v>316</v>
      </c>
    </row>
    <row r="3" spans="1:14" x14ac:dyDescent="0.2">
      <c r="A3" s="487"/>
      <c r="B3" s="489" t="s">
        <v>20</v>
      </c>
      <c r="C3" s="490"/>
      <c r="D3" s="490"/>
      <c r="E3" s="490"/>
      <c r="F3" s="490"/>
      <c r="G3" s="490"/>
    </row>
    <row r="4" spans="1:14" ht="14.1" customHeight="1" x14ac:dyDescent="0.2">
      <c r="A4" s="50">
        <v>2011</v>
      </c>
      <c r="B4" s="312">
        <v>155</v>
      </c>
      <c r="C4" s="312">
        <v>167</v>
      </c>
      <c r="D4" s="312">
        <v>146</v>
      </c>
      <c r="E4" s="312">
        <v>144</v>
      </c>
      <c r="F4" s="202">
        <v>612</v>
      </c>
      <c r="G4" s="202"/>
      <c r="H4" s="49"/>
      <c r="I4" s="49"/>
      <c r="J4" s="49"/>
      <c r="K4" s="49"/>
      <c r="L4" s="49"/>
    </row>
    <row r="5" spans="1:14" ht="14.1" customHeight="1" x14ac:dyDescent="0.2">
      <c r="A5" s="50">
        <v>2012</v>
      </c>
      <c r="B5" s="312">
        <v>169</v>
      </c>
      <c r="C5" s="312">
        <v>158</v>
      </c>
      <c r="D5" s="312">
        <v>161</v>
      </c>
      <c r="E5" s="312">
        <v>155</v>
      </c>
      <c r="F5" s="202">
        <v>643</v>
      </c>
      <c r="G5" s="202"/>
      <c r="H5" s="49"/>
      <c r="I5" s="49"/>
      <c r="J5" s="49"/>
      <c r="K5" s="49"/>
      <c r="L5" s="49"/>
      <c r="N5" s="99"/>
    </row>
    <row r="6" spans="1:14" ht="14.1" customHeight="1" x14ac:dyDescent="0.2">
      <c r="A6" s="50">
        <v>2013</v>
      </c>
      <c r="B6" s="312">
        <v>143</v>
      </c>
      <c r="C6" s="312">
        <v>156</v>
      </c>
      <c r="D6" s="312">
        <v>168</v>
      </c>
      <c r="E6" s="312">
        <v>153</v>
      </c>
      <c r="F6" s="312">
        <v>620</v>
      </c>
      <c r="G6" s="202"/>
      <c r="H6" s="49"/>
      <c r="I6" s="49"/>
      <c r="J6" s="49"/>
      <c r="K6" s="49"/>
      <c r="L6" s="49"/>
      <c r="N6" s="99"/>
    </row>
    <row r="7" spans="1:14" ht="14.1" customHeight="1" x14ac:dyDescent="0.2">
      <c r="A7" s="50">
        <v>2014</v>
      </c>
      <c r="B7" s="312">
        <v>183</v>
      </c>
      <c r="C7" s="312">
        <v>167</v>
      </c>
      <c r="D7" s="312">
        <v>125</v>
      </c>
      <c r="E7" s="312">
        <v>137</v>
      </c>
      <c r="F7" s="312">
        <v>612</v>
      </c>
      <c r="G7" s="202"/>
      <c r="H7" s="49"/>
      <c r="I7" s="49"/>
      <c r="J7" s="49"/>
      <c r="K7" s="107"/>
      <c r="L7" s="107"/>
      <c r="N7" s="99"/>
    </row>
    <row r="8" spans="1:14" ht="14.1" customHeight="1" x14ac:dyDescent="0.2">
      <c r="A8" s="50">
        <v>2015</v>
      </c>
      <c r="B8" s="312">
        <v>133</v>
      </c>
      <c r="C8" s="312">
        <v>119</v>
      </c>
      <c r="D8" s="312">
        <v>115</v>
      </c>
      <c r="E8" s="312">
        <v>132</v>
      </c>
      <c r="F8" s="312">
        <v>499</v>
      </c>
      <c r="G8" s="312"/>
      <c r="H8" s="49"/>
      <c r="I8" s="49"/>
      <c r="J8" s="107"/>
      <c r="K8" s="49"/>
      <c r="N8" s="99"/>
    </row>
    <row r="9" spans="1:14" ht="14.1" customHeight="1" x14ac:dyDescent="0.2">
      <c r="A9" s="50">
        <v>2016</v>
      </c>
      <c r="B9" s="312">
        <v>150</v>
      </c>
      <c r="C9" s="312">
        <v>147</v>
      </c>
      <c r="D9" s="312">
        <v>127</v>
      </c>
      <c r="E9" s="312">
        <v>136</v>
      </c>
      <c r="F9" s="312">
        <v>560</v>
      </c>
      <c r="G9" s="50"/>
      <c r="H9" s="49"/>
      <c r="I9" s="49"/>
      <c r="J9" s="107"/>
      <c r="K9" s="49"/>
      <c r="L9" s="63"/>
      <c r="N9" s="99"/>
    </row>
    <row r="10" spans="1:14" ht="14.1" customHeight="1" x14ac:dyDescent="0.2">
      <c r="A10" s="50">
        <v>2017</v>
      </c>
      <c r="B10" s="312">
        <v>163</v>
      </c>
      <c r="C10" s="312">
        <v>158</v>
      </c>
      <c r="D10" s="312">
        <v>131</v>
      </c>
      <c r="E10" s="312">
        <v>147</v>
      </c>
      <c r="F10" s="312">
        <v>599</v>
      </c>
      <c r="G10" s="50"/>
      <c r="H10" s="49"/>
      <c r="I10" s="49"/>
      <c r="J10" s="107"/>
      <c r="K10" s="49"/>
      <c r="L10" s="49"/>
      <c r="N10" s="99"/>
    </row>
    <row r="11" spans="1:14" ht="14.1" customHeight="1" x14ac:dyDescent="0.2">
      <c r="A11" s="50">
        <v>2018</v>
      </c>
      <c r="B11" s="312">
        <v>166</v>
      </c>
      <c r="C11" s="312">
        <v>170</v>
      </c>
      <c r="D11" s="312">
        <v>152</v>
      </c>
      <c r="E11" s="312">
        <v>180</v>
      </c>
      <c r="F11" s="312">
        <v>668</v>
      </c>
      <c r="G11" s="312"/>
      <c r="H11" s="49"/>
      <c r="I11" s="49"/>
      <c r="J11" s="107"/>
      <c r="K11" s="49"/>
      <c r="L11" s="49"/>
      <c r="N11" s="99"/>
    </row>
    <row r="12" spans="1:14" ht="14.1" customHeight="1" x14ac:dyDescent="0.2">
      <c r="A12" s="50">
        <v>2019</v>
      </c>
      <c r="B12" s="367">
        <v>178</v>
      </c>
      <c r="C12" s="367">
        <v>185</v>
      </c>
      <c r="D12" s="367">
        <v>164</v>
      </c>
      <c r="E12" s="367">
        <v>171</v>
      </c>
      <c r="F12" s="491">
        <f>SUM(B12:E12)</f>
        <v>698</v>
      </c>
      <c r="G12" s="491"/>
      <c r="H12" s="49"/>
      <c r="I12" s="400"/>
      <c r="J12" s="107"/>
      <c r="K12" s="49"/>
      <c r="L12" s="49"/>
      <c r="N12" s="99"/>
    </row>
    <row r="13" spans="1:14" ht="14.1" customHeight="1" thickBot="1" x14ac:dyDescent="0.25">
      <c r="A13" s="119">
        <v>2020</v>
      </c>
      <c r="B13" s="181">
        <v>186</v>
      </c>
      <c r="C13" s="181">
        <v>169</v>
      </c>
      <c r="D13" s="181">
        <v>156</v>
      </c>
      <c r="E13" s="181">
        <v>161</v>
      </c>
      <c r="F13" s="483">
        <f>SUM(B13:E13)</f>
        <v>672</v>
      </c>
      <c r="G13" s="483"/>
      <c r="H13" s="49"/>
      <c r="I13" s="49"/>
      <c r="J13" s="107"/>
      <c r="K13" s="49"/>
      <c r="L13" s="49"/>
      <c r="N13" s="99"/>
    </row>
    <row r="14" spans="1:14" x14ac:dyDescent="0.2">
      <c r="B14" s="367"/>
      <c r="C14" s="367"/>
      <c r="D14" s="367"/>
      <c r="E14" s="367"/>
      <c r="F14" s="49"/>
    </row>
    <row r="15" spans="1:14" x14ac:dyDescent="0.2">
      <c r="F15" s="49"/>
    </row>
    <row r="16" spans="1:14" x14ac:dyDescent="0.2">
      <c r="F16" s="49"/>
    </row>
    <row r="23" spans="4:4" x14ac:dyDescent="0.2">
      <c r="D23" s="74"/>
    </row>
  </sheetData>
  <mergeCells count="6">
    <mergeCell ref="F13:G13"/>
    <mergeCell ref="A1:G1"/>
    <mergeCell ref="A2:A3"/>
    <mergeCell ref="F2:G2"/>
    <mergeCell ref="B3:G3"/>
    <mergeCell ref="F12:G12"/>
  </mergeCells>
  <pageMargins left="0.7" right="0.7" top="0.75" bottom="0.75" header="0.3" footer="0.3"/>
  <pageSetup orientation="portrait" r:id="rId1"/>
  <ignoredErrors>
    <ignoredError sqref="F12:F13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66FFCC"/>
    <pageSetUpPr fitToPage="1"/>
  </sheetPr>
  <dimension ref="A1:S28"/>
  <sheetViews>
    <sheetView zoomScale="130" zoomScaleNormal="130" workbookViewId="0">
      <selection sqref="A1:K1"/>
    </sheetView>
  </sheetViews>
  <sheetFormatPr defaultRowHeight="12.75" x14ac:dyDescent="0.2"/>
  <cols>
    <col min="1" max="11" width="8.5703125" customWidth="1"/>
  </cols>
  <sheetData>
    <row r="1" spans="1:19" s="152" customFormat="1" ht="16.5" customHeight="1" x14ac:dyDescent="0.2">
      <c r="A1" s="493" t="s">
        <v>293</v>
      </c>
      <c r="B1" s="493"/>
      <c r="C1" s="493"/>
      <c r="D1" s="493"/>
      <c r="E1" s="493"/>
      <c r="F1" s="493"/>
      <c r="G1" s="493"/>
      <c r="H1" s="493"/>
      <c r="I1" s="493"/>
      <c r="J1" s="493"/>
      <c r="K1" s="493"/>
    </row>
    <row r="2" spans="1:19" ht="13.9" customHeight="1" x14ac:dyDescent="0.2">
      <c r="A2" s="501" t="s">
        <v>4</v>
      </c>
      <c r="B2" s="502" t="s">
        <v>12</v>
      </c>
      <c r="C2" s="502"/>
      <c r="D2" s="502"/>
      <c r="E2" s="503" t="s">
        <v>13</v>
      </c>
      <c r="F2" s="503"/>
      <c r="G2" s="503"/>
      <c r="H2" s="503" t="s">
        <v>14</v>
      </c>
      <c r="I2" s="503"/>
      <c r="J2" s="503"/>
      <c r="K2" s="501" t="s">
        <v>15</v>
      </c>
      <c r="M2" s="417" t="s">
        <v>316</v>
      </c>
    </row>
    <row r="3" spans="1:19" ht="19.149999999999999" customHeight="1" x14ac:dyDescent="0.2">
      <c r="A3" s="501"/>
      <c r="B3" s="501" t="s">
        <v>16</v>
      </c>
      <c r="C3" s="501" t="s">
        <v>17</v>
      </c>
      <c r="D3" s="501" t="s">
        <v>18</v>
      </c>
      <c r="E3" s="499" t="s">
        <v>19</v>
      </c>
      <c r="F3" s="499"/>
      <c r="G3" s="501" t="s">
        <v>25</v>
      </c>
      <c r="H3" s="501" t="s">
        <v>22</v>
      </c>
      <c r="I3" s="501" t="s">
        <v>23</v>
      </c>
      <c r="J3" s="501" t="s">
        <v>24</v>
      </c>
      <c r="K3" s="501"/>
      <c r="R3" s="39"/>
      <c r="S3" s="39"/>
    </row>
    <row r="4" spans="1:19" ht="15" customHeight="1" x14ac:dyDescent="0.2">
      <c r="A4" s="501"/>
      <c r="B4" s="501"/>
      <c r="C4" s="501"/>
      <c r="D4" s="501"/>
      <c r="E4" s="372" t="s">
        <v>16</v>
      </c>
      <c r="F4" s="372" t="s">
        <v>21</v>
      </c>
      <c r="G4" s="501"/>
      <c r="H4" s="501"/>
      <c r="I4" s="501"/>
      <c r="J4" s="501"/>
      <c r="K4" s="501"/>
    </row>
    <row r="5" spans="1:19" ht="13.9" customHeight="1" x14ac:dyDescent="0.2">
      <c r="A5" s="487"/>
      <c r="B5" s="477" t="s">
        <v>20</v>
      </c>
      <c r="C5" s="477"/>
      <c r="D5" s="477"/>
      <c r="E5" s="477"/>
      <c r="F5" s="477"/>
      <c r="G5" s="477"/>
      <c r="H5" s="477"/>
      <c r="I5" s="477"/>
      <c r="J5" s="477"/>
      <c r="K5" s="477"/>
    </row>
    <row r="6" spans="1:19" ht="13.5" customHeight="1" x14ac:dyDescent="0.2">
      <c r="A6" s="375">
        <v>2011</v>
      </c>
      <c r="B6" s="296">
        <v>620</v>
      </c>
      <c r="C6" s="296">
        <v>1750</v>
      </c>
      <c r="D6" s="296">
        <v>2370</v>
      </c>
      <c r="E6" s="296">
        <v>110</v>
      </c>
      <c r="F6" s="296">
        <v>760</v>
      </c>
      <c r="G6" s="296">
        <v>220</v>
      </c>
      <c r="H6" s="296">
        <v>1130</v>
      </c>
      <c r="I6" s="296">
        <v>70</v>
      </c>
      <c r="J6" s="296">
        <v>590</v>
      </c>
      <c r="K6" s="296">
        <v>5250</v>
      </c>
      <c r="M6" s="49"/>
      <c r="O6" s="49"/>
      <c r="P6" s="49"/>
    </row>
    <row r="7" spans="1:19" ht="13.5" customHeight="1" x14ac:dyDescent="0.2">
      <c r="A7" s="375">
        <v>2012</v>
      </c>
      <c r="B7" s="296">
        <v>630</v>
      </c>
      <c r="C7" s="296">
        <v>1780</v>
      </c>
      <c r="D7" s="296">
        <v>2410</v>
      </c>
      <c r="E7" s="296">
        <v>115</v>
      </c>
      <c r="F7" s="296">
        <v>840</v>
      </c>
      <c r="G7" s="296">
        <v>225</v>
      </c>
      <c r="H7" s="296">
        <v>1110</v>
      </c>
      <c r="I7" s="296">
        <v>70</v>
      </c>
      <c r="J7" s="296">
        <v>630</v>
      </c>
      <c r="K7" s="296">
        <v>5400</v>
      </c>
      <c r="M7" s="49"/>
      <c r="O7" s="49"/>
      <c r="P7" s="49"/>
    </row>
    <row r="8" spans="1:19" ht="13.5" customHeight="1" x14ac:dyDescent="0.2">
      <c r="A8" s="375">
        <v>2013</v>
      </c>
      <c r="B8" s="296">
        <v>610</v>
      </c>
      <c r="C8" s="296">
        <v>1780</v>
      </c>
      <c r="D8" s="296">
        <v>2390</v>
      </c>
      <c r="E8" s="296">
        <v>110</v>
      </c>
      <c r="F8" s="296">
        <v>780</v>
      </c>
      <c r="G8" s="296">
        <v>220</v>
      </c>
      <c r="H8" s="296">
        <v>1110</v>
      </c>
      <c r="I8" s="296">
        <v>70</v>
      </c>
      <c r="J8" s="296">
        <v>620</v>
      </c>
      <c r="K8" s="296">
        <v>5300</v>
      </c>
      <c r="M8" s="49"/>
      <c r="O8" s="49"/>
      <c r="P8" s="49"/>
    </row>
    <row r="9" spans="1:19" s="74" customFormat="1" ht="13.5" customHeight="1" x14ac:dyDescent="0.2">
      <c r="A9" s="375">
        <v>2014</v>
      </c>
      <c r="B9" s="296">
        <v>600</v>
      </c>
      <c r="C9" s="296">
        <v>1780</v>
      </c>
      <c r="D9" s="296">
        <v>2380</v>
      </c>
      <c r="E9" s="296">
        <v>110</v>
      </c>
      <c r="F9" s="296">
        <v>750</v>
      </c>
      <c r="G9" s="296">
        <v>230</v>
      </c>
      <c r="H9" s="296">
        <v>1070</v>
      </c>
      <c r="I9" s="296">
        <v>70</v>
      </c>
      <c r="J9" s="296">
        <v>640</v>
      </c>
      <c r="K9" s="296">
        <v>5250</v>
      </c>
      <c r="M9" s="187"/>
      <c r="O9" s="187"/>
      <c r="P9" s="187"/>
    </row>
    <row r="10" spans="1:19" s="74" customFormat="1" ht="13.5" customHeight="1" x14ac:dyDescent="0.2">
      <c r="A10" s="375">
        <v>2015</v>
      </c>
      <c r="B10" s="296">
        <v>590</v>
      </c>
      <c r="C10" s="296">
        <v>1780</v>
      </c>
      <c r="D10" s="296">
        <v>2370</v>
      </c>
      <c r="E10" s="296">
        <v>130</v>
      </c>
      <c r="F10" s="296">
        <v>770</v>
      </c>
      <c r="G10" s="296">
        <v>140</v>
      </c>
      <c r="H10" s="296">
        <v>1070</v>
      </c>
      <c r="I10" s="296">
        <v>70</v>
      </c>
      <c r="J10" s="296">
        <v>550</v>
      </c>
      <c r="K10" s="296">
        <v>5100</v>
      </c>
      <c r="M10" s="187"/>
      <c r="O10" s="187"/>
      <c r="P10" s="187"/>
    </row>
    <row r="11" spans="1:19" s="74" customFormat="1" ht="13.5" customHeight="1" x14ac:dyDescent="0.2">
      <c r="A11" s="375">
        <v>2016</v>
      </c>
      <c r="B11" s="296">
        <v>600</v>
      </c>
      <c r="C11" s="296">
        <v>1770</v>
      </c>
      <c r="D11" s="296">
        <v>2370</v>
      </c>
      <c r="E11" s="296">
        <v>120</v>
      </c>
      <c r="F11" s="296">
        <v>790</v>
      </c>
      <c r="G11" s="296">
        <v>130</v>
      </c>
      <c r="H11" s="296">
        <v>1060</v>
      </c>
      <c r="I11" s="296">
        <v>70</v>
      </c>
      <c r="J11" s="296">
        <v>610</v>
      </c>
      <c r="K11" s="296">
        <v>5150</v>
      </c>
      <c r="L11" s="186"/>
      <c r="M11" s="187"/>
      <c r="O11" s="187"/>
      <c r="P11" s="187"/>
    </row>
    <row r="12" spans="1:19" s="74" customFormat="1" ht="13.5" customHeight="1" x14ac:dyDescent="0.2">
      <c r="A12" s="375">
        <v>2017</v>
      </c>
      <c r="B12" s="296">
        <v>655</v>
      </c>
      <c r="C12" s="296">
        <v>1755</v>
      </c>
      <c r="D12" s="296">
        <v>2410</v>
      </c>
      <c r="E12" s="296">
        <v>130</v>
      </c>
      <c r="F12" s="296">
        <v>760</v>
      </c>
      <c r="G12" s="296">
        <v>150</v>
      </c>
      <c r="H12" s="296">
        <v>1030</v>
      </c>
      <c r="I12" s="296">
        <v>70</v>
      </c>
      <c r="J12" s="296">
        <v>600</v>
      </c>
      <c r="K12" s="296">
        <v>5150</v>
      </c>
      <c r="L12" s="186"/>
      <c r="M12" s="187"/>
      <c r="O12" s="187"/>
      <c r="P12" s="187"/>
    </row>
    <row r="13" spans="1:19" s="74" customFormat="1" ht="13.5" customHeight="1" x14ac:dyDescent="0.2">
      <c r="A13" s="375">
        <v>2018</v>
      </c>
      <c r="B13" s="296">
        <v>670</v>
      </c>
      <c r="C13" s="296">
        <v>1740</v>
      </c>
      <c r="D13" s="296">
        <v>2410</v>
      </c>
      <c r="E13" s="296">
        <v>125</v>
      </c>
      <c r="F13" s="296">
        <v>780</v>
      </c>
      <c r="G13" s="296">
        <v>175</v>
      </c>
      <c r="H13" s="296">
        <v>1020</v>
      </c>
      <c r="I13" s="296">
        <v>70</v>
      </c>
      <c r="J13" s="296">
        <v>620</v>
      </c>
      <c r="K13" s="296">
        <v>5200</v>
      </c>
      <c r="L13" s="186"/>
      <c r="M13" s="187"/>
      <c r="P13" s="187"/>
    </row>
    <row r="14" spans="1:19" s="74" customFormat="1" ht="13.5" customHeight="1" x14ac:dyDescent="0.2">
      <c r="A14" s="375">
        <v>2019</v>
      </c>
      <c r="B14" s="296">
        <v>630</v>
      </c>
      <c r="C14" s="296">
        <v>1730</v>
      </c>
      <c r="D14" s="296">
        <v>2360</v>
      </c>
      <c r="E14" s="296">
        <v>115</v>
      </c>
      <c r="F14" s="296">
        <v>760</v>
      </c>
      <c r="G14" s="296">
        <v>215</v>
      </c>
      <c r="H14" s="296">
        <v>1030</v>
      </c>
      <c r="I14" s="296">
        <v>60</v>
      </c>
      <c r="J14" s="296">
        <v>610</v>
      </c>
      <c r="K14" s="296">
        <v>5150</v>
      </c>
      <c r="M14" s="187"/>
      <c r="O14" s="187"/>
      <c r="P14" s="187"/>
    </row>
    <row r="15" spans="1:19" s="74" customFormat="1" ht="13.5" customHeight="1" thickBot="1" x14ac:dyDescent="0.25">
      <c r="A15" s="376">
        <v>2020</v>
      </c>
      <c r="B15" s="325">
        <v>655</v>
      </c>
      <c r="C15" s="325">
        <v>1725</v>
      </c>
      <c r="D15" s="325">
        <v>2380</v>
      </c>
      <c r="E15" s="325">
        <v>120</v>
      </c>
      <c r="F15" s="325">
        <v>760</v>
      </c>
      <c r="G15" s="325">
        <v>210</v>
      </c>
      <c r="H15" s="325">
        <v>1000</v>
      </c>
      <c r="I15" s="325">
        <v>60</v>
      </c>
      <c r="J15" s="325">
        <v>620</v>
      </c>
      <c r="K15" s="325">
        <v>5150</v>
      </c>
      <c r="M15" s="188"/>
      <c r="O15" s="187"/>
      <c r="P15" s="187"/>
    </row>
    <row r="17" spans="1:15" x14ac:dyDescent="0.2">
      <c r="B17" s="413"/>
      <c r="C17" s="413"/>
      <c r="D17" s="413"/>
      <c r="E17" s="413"/>
      <c r="F17" s="413"/>
      <c r="G17" s="413"/>
      <c r="H17" s="413"/>
      <c r="I17" s="413"/>
      <c r="J17" s="413"/>
      <c r="K17" s="413"/>
    </row>
    <row r="18" spans="1:15" x14ac:dyDescent="0.2">
      <c r="A18" s="78"/>
      <c r="B18" s="85"/>
      <c r="C18" s="85"/>
      <c r="D18" s="85"/>
      <c r="E18" s="85"/>
      <c r="F18" s="85"/>
      <c r="G18" s="85"/>
      <c r="H18" s="85"/>
      <c r="I18" s="85"/>
      <c r="J18" s="85"/>
      <c r="K18" s="85"/>
      <c r="O18" s="79"/>
    </row>
    <row r="20" spans="1:15" x14ac:dyDescent="0.2">
      <c r="F20" s="74"/>
    </row>
    <row r="27" spans="1:15" x14ac:dyDescent="0.2">
      <c r="D27" s="83"/>
    </row>
    <row r="28" spans="1:15" x14ac:dyDescent="0.2">
      <c r="D28" s="83"/>
    </row>
  </sheetData>
  <mergeCells count="15">
    <mergeCell ref="A1:K1"/>
    <mergeCell ref="A2:A5"/>
    <mergeCell ref="B2:D2"/>
    <mergeCell ref="E2:G2"/>
    <mergeCell ref="H2:J2"/>
    <mergeCell ref="K2:K4"/>
    <mergeCell ref="B3:B4"/>
    <mergeCell ref="C3:C4"/>
    <mergeCell ref="D3:D4"/>
    <mergeCell ref="E3:F3"/>
    <mergeCell ref="G3:G4"/>
    <mergeCell ref="H3:H4"/>
    <mergeCell ref="I3:I4"/>
    <mergeCell ref="J3:J4"/>
    <mergeCell ref="B5:K5"/>
  </mergeCells>
  <pageMargins left="0.7" right="0.7" top="0.75" bottom="0.75" header="0.3" footer="0.3"/>
  <pageSetup scale="9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66FFCC"/>
    <pageSetUpPr fitToPage="1"/>
  </sheetPr>
  <dimension ref="A1:L25"/>
  <sheetViews>
    <sheetView zoomScale="140" zoomScaleNormal="140" workbookViewId="0">
      <selection sqref="A1:I1"/>
    </sheetView>
  </sheetViews>
  <sheetFormatPr defaultColWidth="37.28515625" defaultRowHeight="12.75" x14ac:dyDescent="0.2"/>
  <cols>
    <col min="1" max="1" width="8.85546875" customWidth="1"/>
    <col min="2" max="2" width="9.42578125" bestFit="1" customWidth="1"/>
    <col min="3" max="3" width="11.7109375" bestFit="1" customWidth="1"/>
    <col min="4" max="4" width="11.42578125" customWidth="1"/>
    <col min="5" max="5" width="9.85546875" customWidth="1"/>
    <col min="6" max="6" width="12.140625" customWidth="1"/>
    <col min="7" max="7" width="12.42578125" customWidth="1"/>
    <col min="8" max="8" width="9.28515625" customWidth="1"/>
    <col min="9" max="9" width="10.85546875" customWidth="1"/>
  </cols>
  <sheetData>
    <row r="1" spans="1:12" s="152" customFormat="1" ht="16.5" customHeight="1" x14ac:dyDescent="0.2">
      <c r="A1" s="493" t="s">
        <v>297</v>
      </c>
      <c r="B1" s="493"/>
      <c r="C1" s="493"/>
      <c r="D1" s="493"/>
      <c r="E1" s="493"/>
      <c r="F1" s="493"/>
      <c r="G1" s="493"/>
      <c r="H1" s="493"/>
      <c r="I1" s="493"/>
    </row>
    <row r="2" spans="1:12" x14ac:dyDescent="0.2">
      <c r="A2" s="522" t="s">
        <v>4</v>
      </c>
      <c r="B2" s="524" t="s">
        <v>133</v>
      </c>
      <c r="C2" s="524"/>
      <c r="D2" s="524" t="s">
        <v>178</v>
      </c>
      <c r="E2" s="524"/>
      <c r="F2" s="524" t="s">
        <v>250</v>
      </c>
      <c r="G2" s="524"/>
      <c r="H2" s="354" t="s">
        <v>122</v>
      </c>
      <c r="I2" s="354" t="s">
        <v>1</v>
      </c>
    </row>
    <row r="3" spans="1:12" x14ac:dyDescent="0.2">
      <c r="A3" s="522"/>
      <c r="B3" s="355" t="s">
        <v>182</v>
      </c>
      <c r="C3" s="355" t="s">
        <v>251</v>
      </c>
      <c r="D3" s="355" t="s">
        <v>21</v>
      </c>
      <c r="E3" s="355" t="s">
        <v>179</v>
      </c>
      <c r="F3" s="355" t="s">
        <v>180</v>
      </c>
      <c r="G3" s="355" t="s">
        <v>179</v>
      </c>
      <c r="H3" s="356" t="s">
        <v>124</v>
      </c>
      <c r="I3" s="356" t="s">
        <v>252</v>
      </c>
    </row>
    <row r="4" spans="1:12" x14ac:dyDescent="0.2">
      <c r="A4" s="523"/>
      <c r="B4" s="146" t="s">
        <v>20</v>
      </c>
      <c r="C4" s="146" t="s">
        <v>20</v>
      </c>
      <c r="D4" s="146" t="s">
        <v>2</v>
      </c>
      <c r="E4" s="146" t="s">
        <v>2</v>
      </c>
      <c r="F4" s="146" t="s">
        <v>181</v>
      </c>
      <c r="G4" s="146" t="s">
        <v>181</v>
      </c>
      <c r="H4" s="146" t="s">
        <v>45</v>
      </c>
      <c r="I4" s="327">
        <v>1000</v>
      </c>
    </row>
    <row r="5" spans="1:12" ht="13.5" customHeight="1" x14ac:dyDescent="0.2">
      <c r="A5" s="330">
        <v>2011</v>
      </c>
      <c r="B5" s="357">
        <v>1750</v>
      </c>
      <c r="C5" s="357">
        <v>1769</v>
      </c>
      <c r="D5" s="357">
        <v>23438</v>
      </c>
      <c r="E5" s="358">
        <v>872</v>
      </c>
      <c r="F5" s="358">
        <v>41462</v>
      </c>
      <c r="G5" s="357">
        <v>1542</v>
      </c>
      <c r="H5" s="359">
        <v>18.54</v>
      </c>
      <c r="I5" s="358">
        <v>7687055</v>
      </c>
      <c r="J5" s="105"/>
      <c r="K5" s="105"/>
      <c r="L5" s="105"/>
    </row>
    <row r="6" spans="1:12" ht="13.5" customHeight="1" x14ac:dyDescent="0.2">
      <c r="A6" s="330">
        <v>2012</v>
      </c>
      <c r="B6" s="357">
        <v>1780</v>
      </c>
      <c r="C6" s="357">
        <v>1782</v>
      </c>
      <c r="D6" s="357">
        <v>23457</v>
      </c>
      <c r="E6" s="358">
        <v>875</v>
      </c>
      <c r="F6" s="358">
        <v>41801</v>
      </c>
      <c r="G6" s="357">
        <v>1559</v>
      </c>
      <c r="H6" s="359">
        <v>16.52</v>
      </c>
      <c r="I6" s="358">
        <v>6905525</v>
      </c>
      <c r="J6" s="105"/>
      <c r="K6" s="105"/>
      <c r="L6" s="105"/>
    </row>
    <row r="7" spans="1:12" ht="13.5" customHeight="1" x14ac:dyDescent="0.2">
      <c r="A7" s="330">
        <v>2013</v>
      </c>
      <c r="B7" s="357">
        <v>1780</v>
      </c>
      <c r="C7" s="357">
        <v>1780</v>
      </c>
      <c r="D7" s="357">
        <v>23178</v>
      </c>
      <c r="E7" s="358">
        <v>869</v>
      </c>
      <c r="F7" s="358">
        <v>41256</v>
      </c>
      <c r="G7" s="357">
        <v>1547</v>
      </c>
      <c r="H7" s="359">
        <v>18.48</v>
      </c>
      <c r="I7" s="358">
        <v>7624109</v>
      </c>
      <c r="J7" s="105"/>
      <c r="K7" s="105"/>
      <c r="L7" s="105"/>
    </row>
    <row r="8" spans="1:12" ht="13.5" customHeight="1" x14ac:dyDescent="0.2">
      <c r="A8" s="330">
        <v>2014</v>
      </c>
      <c r="B8" s="357">
        <v>1780</v>
      </c>
      <c r="C8" s="357">
        <v>1780</v>
      </c>
      <c r="D8" s="357">
        <v>23786</v>
      </c>
      <c r="E8" s="358">
        <v>880</v>
      </c>
      <c r="F8" s="358">
        <v>42339</v>
      </c>
      <c r="G8" s="357">
        <v>1567</v>
      </c>
      <c r="H8" s="359">
        <v>22.12</v>
      </c>
      <c r="I8" s="358">
        <v>9365387</v>
      </c>
      <c r="J8" s="105"/>
      <c r="K8" s="105"/>
      <c r="L8" s="105"/>
    </row>
    <row r="9" spans="1:12" ht="13.5" customHeight="1" x14ac:dyDescent="0.2">
      <c r="A9" s="330">
        <v>2015</v>
      </c>
      <c r="B9" s="357">
        <v>1780</v>
      </c>
      <c r="C9" s="357">
        <v>1776</v>
      </c>
      <c r="D9" s="357">
        <v>23028</v>
      </c>
      <c r="E9" s="358">
        <v>857</v>
      </c>
      <c r="F9" s="358">
        <v>40897</v>
      </c>
      <c r="G9" s="357">
        <v>1521</v>
      </c>
      <c r="H9" s="359">
        <v>15.4</v>
      </c>
      <c r="I9" s="358">
        <v>6298138</v>
      </c>
      <c r="J9" s="105"/>
      <c r="K9" s="105"/>
      <c r="L9" s="105"/>
    </row>
    <row r="10" spans="1:12" ht="13.5" customHeight="1" x14ac:dyDescent="0.2">
      <c r="A10" s="330">
        <v>2016</v>
      </c>
      <c r="B10" s="357">
        <v>1770</v>
      </c>
      <c r="C10" s="357">
        <v>1762</v>
      </c>
      <c r="D10" s="357">
        <v>22968</v>
      </c>
      <c r="E10" s="358">
        <v>870</v>
      </c>
      <c r="F10" s="358">
        <v>40469</v>
      </c>
      <c r="G10" s="357">
        <v>1534</v>
      </c>
      <c r="H10" s="359">
        <v>15</v>
      </c>
      <c r="I10" s="358">
        <v>6070350</v>
      </c>
      <c r="J10" s="105"/>
      <c r="K10" s="105"/>
      <c r="L10" s="105"/>
    </row>
    <row r="11" spans="1:12" ht="13.5" customHeight="1" x14ac:dyDescent="0.2">
      <c r="A11" s="330">
        <v>2017</v>
      </c>
      <c r="B11" s="357">
        <v>1755</v>
      </c>
      <c r="C11" s="357">
        <v>1749</v>
      </c>
      <c r="D11" s="357">
        <v>22755</v>
      </c>
      <c r="E11" s="358">
        <v>876</v>
      </c>
      <c r="F11" s="358">
        <v>39798</v>
      </c>
      <c r="G11" s="357">
        <v>1532</v>
      </c>
      <c r="H11" s="359">
        <v>16.5</v>
      </c>
      <c r="I11" s="358">
        <v>6566670</v>
      </c>
      <c r="J11" s="105"/>
      <c r="K11" s="105"/>
      <c r="L11" s="105"/>
    </row>
    <row r="12" spans="1:12" ht="13.5" customHeight="1" x14ac:dyDescent="0.2">
      <c r="A12" s="330">
        <v>2018</v>
      </c>
      <c r="B12" s="357">
        <v>1738</v>
      </c>
      <c r="C12" s="357">
        <v>1734</v>
      </c>
      <c r="D12" s="357">
        <v>23301</v>
      </c>
      <c r="E12" s="358">
        <v>909</v>
      </c>
      <c r="F12" s="358">
        <v>40404</v>
      </c>
      <c r="G12" s="357">
        <v>1576.1</v>
      </c>
      <c r="H12" s="359">
        <v>15.78</v>
      </c>
      <c r="I12" s="358">
        <v>6375751</v>
      </c>
      <c r="J12" s="105"/>
      <c r="K12" s="105"/>
      <c r="L12" s="105"/>
    </row>
    <row r="13" spans="1:12" ht="13.5" customHeight="1" x14ac:dyDescent="0.2">
      <c r="A13" s="330">
        <v>2019</v>
      </c>
      <c r="B13" s="357">
        <v>1726</v>
      </c>
      <c r="C13" s="357">
        <v>1725</v>
      </c>
      <c r="D13" s="357">
        <v>23533</v>
      </c>
      <c r="E13" s="358">
        <v>913</v>
      </c>
      <c r="F13" s="358">
        <v>40595</v>
      </c>
      <c r="G13" s="357">
        <v>1575</v>
      </c>
      <c r="H13" s="359">
        <v>18.2</v>
      </c>
      <c r="I13" s="358">
        <v>7388290</v>
      </c>
      <c r="J13" s="105"/>
      <c r="K13" s="105"/>
      <c r="L13" s="105"/>
    </row>
    <row r="14" spans="1:12" ht="13.5" customHeight="1" thickBot="1" x14ac:dyDescent="0.25">
      <c r="A14" s="329">
        <v>2020</v>
      </c>
      <c r="B14" s="360">
        <v>1724</v>
      </c>
      <c r="C14" s="360">
        <v>1721</v>
      </c>
      <c r="D14" s="360">
        <v>23987</v>
      </c>
      <c r="E14" s="361">
        <v>933</v>
      </c>
      <c r="F14" s="361">
        <v>41282</v>
      </c>
      <c r="G14" s="360">
        <v>1605.9</v>
      </c>
      <c r="H14" s="362">
        <v>18.100000000000001</v>
      </c>
      <c r="I14" s="361">
        <v>7472042</v>
      </c>
      <c r="J14" s="105"/>
      <c r="K14" s="105"/>
      <c r="L14" s="105"/>
    </row>
    <row r="15" spans="1:12" ht="12" customHeight="1" x14ac:dyDescent="0.2">
      <c r="A15" s="521" t="s">
        <v>336</v>
      </c>
      <c r="B15" s="521"/>
      <c r="C15" s="521"/>
      <c r="D15" s="521"/>
      <c r="E15" s="521"/>
      <c r="F15" s="521"/>
      <c r="G15" s="521"/>
      <c r="H15" s="521"/>
      <c r="I15" s="521"/>
    </row>
    <row r="16" spans="1:12" ht="12" customHeight="1" x14ac:dyDescent="0.2">
      <c r="A16" s="328" t="s">
        <v>337</v>
      </c>
      <c r="B16" s="260"/>
      <c r="C16" s="260"/>
      <c r="D16" s="260"/>
      <c r="E16" s="260"/>
      <c r="F16" s="260"/>
      <c r="G16" s="260"/>
      <c r="H16" s="260"/>
      <c r="I16" s="260"/>
    </row>
    <row r="17" spans="1:10" ht="12" customHeight="1" x14ac:dyDescent="0.2">
      <c r="A17" s="328" t="s">
        <v>338</v>
      </c>
      <c r="B17" s="262"/>
      <c r="C17" s="260"/>
      <c r="D17" s="260"/>
      <c r="E17" s="260"/>
      <c r="F17" s="260"/>
      <c r="G17" s="260"/>
      <c r="H17" s="260"/>
      <c r="I17" s="260"/>
      <c r="J17">
        <f>(F14-F13)/F13*100</f>
        <v>1.692326641211972</v>
      </c>
    </row>
    <row r="18" spans="1:10" x14ac:dyDescent="0.2">
      <c r="A18" s="162"/>
      <c r="B18" s="79"/>
      <c r="C18" s="74"/>
      <c r="J18">
        <f>(D14-D13)/D13*100</f>
        <v>1.9292057961160922</v>
      </c>
    </row>
    <row r="19" spans="1:10" x14ac:dyDescent="0.2">
      <c r="A19" s="162"/>
      <c r="B19" s="79"/>
      <c r="C19" s="195"/>
    </row>
    <row r="20" spans="1:10" x14ac:dyDescent="0.2">
      <c r="A20" s="162"/>
      <c r="B20" s="74"/>
      <c r="C20" s="196"/>
    </row>
    <row r="21" spans="1:10" x14ac:dyDescent="0.2">
      <c r="A21" s="162"/>
      <c r="B21" s="74"/>
      <c r="C21" s="74"/>
    </row>
    <row r="22" spans="1:10" x14ac:dyDescent="0.2">
      <c r="A22" s="162"/>
      <c r="B22" s="74"/>
      <c r="C22" s="74"/>
    </row>
    <row r="23" spans="1:10" x14ac:dyDescent="0.2">
      <c r="A23" s="162"/>
      <c r="B23" s="74"/>
      <c r="C23" s="74"/>
    </row>
    <row r="24" spans="1:10" x14ac:dyDescent="0.2">
      <c r="A24" s="84"/>
      <c r="B24" s="74"/>
      <c r="C24" s="74"/>
    </row>
    <row r="25" spans="1:10" x14ac:dyDescent="0.2">
      <c r="A25" s="83"/>
    </row>
  </sheetData>
  <mergeCells count="6">
    <mergeCell ref="A15:I15"/>
    <mergeCell ref="A1:I1"/>
    <mergeCell ref="A2:A4"/>
    <mergeCell ref="B2:C2"/>
    <mergeCell ref="D2:E2"/>
    <mergeCell ref="F2:G2"/>
  </mergeCells>
  <pageMargins left="0.7" right="0.7" top="0.75" bottom="0.75" header="0.3" footer="0.3"/>
  <pageSetup scale="96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66FFCC"/>
    <pageSetUpPr fitToPage="1"/>
  </sheetPr>
  <dimension ref="A1:Q252"/>
  <sheetViews>
    <sheetView zoomScale="130" zoomScaleNormal="130" workbookViewId="0">
      <selection sqref="A1:F1"/>
    </sheetView>
  </sheetViews>
  <sheetFormatPr defaultColWidth="9.140625" defaultRowHeight="14.1" customHeight="1" x14ac:dyDescent="0.2"/>
  <cols>
    <col min="1" max="1" width="15.85546875" style="7" customWidth="1"/>
    <col min="2" max="5" width="10.42578125" style="7" customWidth="1"/>
    <col min="6" max="6" width="13.42578125" style="7" customWidth="1"/>
    <col min="7" max="7" width="10.42578125" customWidth="1"/>
    <col min="8" max="9" width="8.28515625" style="7" customWidth="1"/>
    <col min="10" max="10" width="8.28515625" style="45" customWidth="1"/>
    <col min="11" max="11" width="8.28515625" customWidth="1"/>
    <col min="12" max="13" width="8.28515625" style="45" customWidth="1"/>
    <col min="14" max="16384" width="9.140625" style="7"/>
  </cols>
  <sheetData>
    <row r="1" spans="1:16" s="22" customFormat="1" ht="16.5" customHeight="1" x14ac:dyDescent="0.2">
      <c r="A1" s="518" t="s">
        <v>296</v>
      </c>
      <c r="B1" s="518"/>
      <c r="C1" s="518"/>
      <c r="D1" s="518"/>
      <c r="E1" s="518"/>
      <c r="F1" s="518"/>
      <c r="G1"/>
      <c r="H1" s="421" t="s">
        <v>316</v>
      </c>
      <c r="K1"/>
    </row>
    <row r="2" spans="1:16" s="2" customFormat="1" ht="14.1" customHeight="1" x14ac:dyDescent="0.2">
      <c r="A2" s="488" t="s">
        <v>4</v>
      </c>
      <c r="B2" s="286" t="s">
        <v>90</v>
      </c>
      <c r="C2" s="286" t="s">
        <v>93</v>
      </c>
      <c r="D2" s="286" t="s">
        <v>38</v>
      </c>
      <c r="E2" s="286" t="s">
        <v>96</v>
      </c>
      <c r="F2" s="286" t="s">
        <v>44</v>
      </c>
      <c r="G2"/>
      <c r="K2"/>
    </row>
    <row r="3" spans="1:16" s="2" customFormat="1" ht="14.1" customHeight="1" x14ac:dyDescent="0.2">
      <c r="A3" s="500"/>
      <c r="B3" s="494" t="s">
        <v>187</v>
      </c>
      <c r="C3" s="494"/>
      <c r="D3" s="494"/>
      <c r="E3" s="494"/>
      <c r="F3" s="494"/>
      <c r="G3"/>
      <c r="K3"/>
    </row>
    <row r="4" spans="1:16" ht="14.1" customHeight="1" x14ac:dyDescent="0.2">
      <c r="A4" s="451">
        <v>2011</v>
      </c>
      <c r="B4" s="318">
        <v>1200</v>
      </c>
      <c r="C4" s="277">
        <v>1300</v>
      </c>
      <c r="D4" s="277">
        <v>1400</v>
      </c>
      <c r="E4" s="318">
        <v>1400</v>
      </c>
      <c r="F4" s="318">
        <v>1330</v>
      </c>
      <c r="G4" s="49"/>
      <c r="H4" s="45">
        <f t="shared" ref="H4:H12" si="0">AVERAGE(B4:E4)</f>
        <v>1325</v>
      </c>
      <c r="I4" s="1"/>
      <c r="J4" s="1"/>
      <c r="L4" s="1"/>
      <c r="M4" s="1"/>
    </row>
    <row r="5" spans="1:16" ht="14.1" customHeight="1" x14ac:dyDescent="0.2">
      <c r="A5" s="451">
        <v>2012</v>
      </c>
      <c r="B5" s="318">
        <v>1400</v>
      </c>
      <c r="C5" s="277">
        <v>1300</v>
      </c>
      <c r="D5" s="277">
        <v>1300</v>
      </c>
      <c r="E5" s="318">
        <v>1300</v>
      </c>
      <c r="F5" s="318">
        <v>1330</v>
      </c>
      <c r="G5" s="49"/>
      <c r="H5" s="45">
        <f t="shared" si="0"/>
        <v>1325</v>
      </c>
      <c r="I5" s="1"/>
      <c r="J5" s="1"/>
      <c r="L5" s="1"/>
      <c r="M5" s="1"/>
    </row>
    <row r="6" spans="1:16" ht="14.1" customHeight="1" x14ac:dyDescent="0.2">
      <c r="A6" s="451" t="s">
        <v>282</v>
      </c>
      <c r="B6" s="318">
        <v>1200</v>
      </c>
      <c r="C6" s="277" t="s">
        <v>197</v>
      </c>
      <c r="D6" s="277" t="s">
        <v>197</v>
      </c>
      <c r="E6" s="318">
        <v>1300</v>
      </c>
      <c r="F6" s="318">
        <v>1200</v>
      </c>
      <c r="G6" s="49"/>
      <c r="H6" s="45"/>
      <c r="I6" s="1"/>
      <c r="J6" s="1"/>
      <c r="L6" s="1"/>
      <c r="M6" s="1"/>
    </row>
    <row r="7" spans="1:16" ht="14.1" customHeight="1" x14ac:dyDescent="0.2">
      <c r="A7" s="451">
        <v>2014</v>
      </c>
      <c r="B7" s="318">
        <v>1300</v>
      </c>
      <c r="C7" s="277">
        <v>1800</v>
      </c>
      <c r="D7" s="277">
        <v>2000</v>
      </c>
      <c r="E7" s="318">
        <v>2200</v>
      </c>
      <c r="F7" s="318">
        <v>1830</v>
      </c>
      <c r="G7" s="49"/>
      <c r="H7" s="45">
        <f t="shared" si="0"/>
        <v>1825</v>
      </c>
      <c r="I7" s="1"/>
      <c r="J7" s="1"/>
      <c r="L7" s="1"/>
      <c r="M7" s="1"/>
    </row>
    <row r="8" spans="1:16" ht="14.1" customHeight="1" x14ac:dyDescent="0.2">
      <c r="A8" s="451">
        <v>2015</v>
      </c>
      <c r="B8" s="318">
        <v>1800</v>
      </c>
      <c r="C8" s="277">
        <v>2000</v>
      </c>
      <c r="D8" s="277">
        <v>2200</v>
      </c>
      <c r="E8" s="318">
        <v>2100</v>
      </c>
      <c r="F8" s="318">
        <v>2030</v>
      </c>
      <c r="G8" s="49"/>
      <c r="H8" s="45">
        <f t="shared" si="0"/>
        <v>2025</v>
      </c>
      <c r="I8" s="1"/>
      <c r="J8" s="1"/>
      <c r="L8" s="1"/>
      <c r="M8" s="1"/>
    </row>
    <row r="9" spans="1:16" ht="14.1" customHeight="1" x14ac:dyDescent="0.2">
      <c r="A9" s="452">
        <v>2016</v>
      </c>
      <c r="B9" s="318">
        <v>1800</v>
      </c>
      <c r="C9" s="277">
        <v>1800</v>
      </c>
      <c r="D9" s="277">
        <v>1700</v>
      </c>
      <c r="E9" s="318">
        <v>1700</v>
      </c>
      <c r="F9" s="318">
        <v>1750</v>
      </c>
      <c r="G9" s="49"/>
      <c r="H9" s="45">
        <f t="shared" si="0"/>
        <v>1750</v>
      </c>
      <c r="I9" s="1"/>
      <c r="J9" s="1"/>
      <c r="L9" s="1"/>
      <c r="M9" s="1"/>
    </row>
    <row r="10" spans="1:16" s="45" customFormat="1" ht="14.1" customHeight="1" x14ac:dyDescent="0.2">
      <c r="A10" s="452">
        <v>2017</v>
      </c>
      <c r="B10" s="318">
        <v>1600</v>
      </c>
      <c r="C10" s="277">
        <v>1600</v>
      </c>
      <c r="D10" s="277">
        <v>1600</v>
      </c>
      <c r="E10" s="318">
        <v>1600</v>
      </c>
      <c r="F10" s="318">
        <v>1600</v>
      </c>
      <c r="G10" s="49"/>
      <c r="H10" s="45">
        <f t="shared" si="0"/>
        <v>1600</v>
      </c>
      <c r="I10" s="1"/>
      <c r="J10" s="1"/>
      <c r="K10"/>
      <c r="L10" s="1"/>
      <c r="M10" s="1"/>
    </row>
    <row r="11" spans="1:16" s="45" customFormat="1" ht="14.1" customHeight="1" x14ac:dyDescent="0.2">
      <c r="A11" s="451">
        <v>2018</v>
      </c>
      <c r="B11" s="318">
        <v>1500</v>
      </c>
      <c r="C11" s="277">
        <v>1300</v>
      </c>
      <c r="D11" s="277">
        <v>1300</v>
      </c>
      <c r="E11" s="318">
        <v>1200</v>
      </c>
      <c r="F11" s="318">
        <v>1330</v>
      </c>
      <c r="G11" s="49"/>
      <c r="H11" s="45">
        <f t="shared" si="0"/>
        <v>1325</v>
      </c>
      <c r="I11" s="1"/>
      <c r="J11" s="1"/>
      <c r="K11"/>
      <c r="L11" s="1"/>
      <c r="M11" s="1"/>
    </row>
    <row r="12" spans="1:16" s="45" customFormat="1" ht="14.1" customHeight="1" x14ac:dyDescent="0.2">
      <c r="A12" s="451">
        <v>2019</v>
      </c>
      <c r="B12" s="318">
        <v>1100</v>
      </c>
      <c r="C12" s="277">
        <v>1100</v>
      </c>
      <c r="D12" s="277">
        <v>1300</v>
      </c>
      <c r="E12" s="318">
        <v>1400</v>
      </c>
      <c r="F12" s="318">
        <v>1230</v>
      </c>
      <c r="G12" s="49"/>
      <c r="H12" s="45">
        <f t="shared" si="0"/>
        <v>1225</v>
      </c>
      <c r="I12" s="1"/>
      <c r="J12" s="1"/>
      <c r="K12"/>
      <c r="L12" s="1"/>
      <c r="M12" s="1"/>
    </row>
    <row r="13" spans="1:16" ht="14.1" customHeight="1" thickBot="1" x14ac:dyDescent="0.25">
      <c r="A13" s="451">
        <v>2020</v>
      </c>
      <c r="B13" s="189">
        <v>1400</v>
      </c>
      <c r="C13" s="277">
        <v>1300</v>
      </c>
      <c r="D13" s="277">
        <v>1350</v>
      </c>
      <c r="E13" s="189">
        <v>1350</v>
      </c>
      <c r="F13" s="189">
        <v>1350</v>
      </c>
      <c r="G13" s="318"/>
      <c r="H13" s="7">
        <f>AVERAGE(B13:E13)</f>
        <v>1350</v>
      </c>
    </row>
    <row r="14" spans="1:16" ht="12" customHeight="1" x14ac:dyDescent="0.2">
      <c r="A14" s="517" t="s">
        <v>329</v>
      </c>
      <c r="B14" s="517"/>
      <c r="C14" s="517"/>
      <c r="D14" s="517"/>
      <c r="E14" s="517"/>
      <c r="F14" s="517"/>
      <c r="H14" s="22"/>
      <c r="I14" s="22"/>
      <c r="J14" s="22"/>
      <c r="L14" s="22"/>
      <c r="M14" s="22"/>
    </row>
    <row r="15" spans="1:16" ht="12" customHeight="1" x14ac:dyDescent="0.2">
      <c r="A15" s="519" t="s">
        <v>328</v>
      </c>
      <c r="B15" s="519"/>
      <c r="C15" s="519"/>
      <c r="D15" s="519"/>
      <c r="E15" s="519"/>
      <c r="F15" s="519"/>
      <c r="H15" s="1"/>
      <c r="I15" s="1"/>
      <c r="J15" s="1"/>
      <c r="L15" s="1"/>
      <c r="M15" s="1"/>
      <c r="N15" s="10"/>
      <c r="O15" s="10"/>
      <c r="P15" s="10"/>
    </row>
    <row r="16" spans="1:16" ht="12" customHeight="1" x14ac:dyDescent="0.2">
      <c r="A16" s="520" t="s">
        <v>234</v>
      </c>
      <c r="B16" s="520"/>
      <c r="C16" s="520"/>
      <c r="D16" s="520"/>
      <c r="E16" s="520"/>
      <c r="F16" s="520"/>
      <c r="H16" s="45"/>
      <c r="I16" s="1"/>
      <c r="J16" s="1"/>
      <c r="L16" s="1"/>
      <c r="M16" s="1"/>
    </row>
    <row r="17" spans="1:13" ht="14.1" customHeight="1" x14ac:dyDescent="0.2">
      <c r="A17" s="38"/>
      <c r="B17" s="109"/>
      <c r="C17" s="45"/>
      <c r="D17" s="45"/>
      <c r="E17" s="1"/>
      <c r="F17" s="45"/>
      <c r="H17" s="45"/>
      <c r="I17" s="1"/>
      <c r="J17" s="1"/>
      <c r="L17" s="1"/>
      <c r="M17" s="1"/>
    </row>
    <row r="18" spans="1:13" ht="14.1" customHeight="1" x14ac:dyDescent="0.2">
      <c r="A18" s="223"/>
      <c r="B18" s="109"/>
      <c r="C18" s="45"/>
      <c r="D18" s="45"/>
      <c r="E18" s="1"/>
      <c r="F18" s="45"/>
      <c r="H18" s="45"/>
      <c r="I18" s="1"/>
      <c r="J18" s="1"/>
      <c r="L18" s="1"/>
      <c r="M18" s="1"/>
    </row>
    <row r="19" spans="1:13" ht="14.1" customHeight="1" x14ac:dyDescent="0.2">
      <c r="A19" s="38"/>
      <c r="B19" s="109"/>
      <c r="C19" s="45"/>
      <c r="D19" s="45"/>
      <c r="E19" s="1"/>
      <c r="F19" s="45"/>
      <c r="H19" s="45"/>
      <c r="I19" s="54"/>
      <c r="J19" s="54"/>
      <c r="L19" s="54"/>
      <c r="M19" s="54"/>
    </row>
    <row r="20" spans="1:13" ht="14.1" customHeight="1" x14ac:dyDescent="0.2">
      <c r="A20" s="38"/>
      <c r="B20" s="109"/>
      <c r="C20" s="45"/>
      <c r="D20" s="45"/>
      <c r="E20" s="1"/>
      <c r="F20" s="45"/>
      <c r="H20" s="45"/>
      <c r="I20" s="1"/>
      <c r="J20" s="1"/>
      <c r="L20" s="1"/>
      <c r="M20" s="1"/>
    </row>
    <row r="21" spans="1:13" ht="14.1" customHeight="1" x14ac:dyDescent="0.2">
      <c r="A21" s="38"/>
      <c r="B21" s="109"/>
      <c r="C21" s="45"/>
      <c r="D21" s="45"/>
      <c r="E21" s="1"/>
      <c r="F21" s="45"/>
      <c r="H21" s="45"/>
      <c r="I21" s="1"/>
      <c r="J21" s="1"/>
      <c r="L21" s="1"/>
      <c r="M21" s="1"/>
    </row>
    <row r="22" spans="1:13" ht="14.1" customHeight="1" x14ac:dyDescent="0.2">
      <c r="A22" s="5"/>
      <c r="B22" s="9"/>
      <c r="E22" s="1"/>
      <c r="I22" s="1"/>
      <c r="J22" s="1"/>
      <c r="L22" s="1"/>
      <c r="M22" s="1"/>
    </row>
    <row r="23" spans="1:13" ht="14.1" customHeight="1" x14ac:dyDescent="0.2">
      <c r="A23" s="45"/>
      <c r="B23" s="9"/>
      <c r="E23" s="1"/>
      <c r="H23" s="45"/>
      <c r="I23" s="1"/>
      <c r="J23" s="1"/>
      <c r="L23" s="1"/>
      <c r="M23" s="1"/>
    </row>
    <row r="24" spans="1:13" ht="14.1" customHeight="1" x14ac:dyDescent="0.2">
      <c r="I24" s="1"/>
      <c r="J24" s="1"/>
      <c r="L24" s="1"/>
      <c r="M24" s="1"/>
    </row>
    <row r="25" spans="1:13" ht="14.1" customHeight="1" x14ac:dyDescent="0.2">
      <c r="A25" s="5"/>
      <c r="B25" s="9"/>
      <c r="C25" s="1"/>
      <c r="D25" s="1"/>
      <c r="E25" s="1"/>
      <c r="F25" s="1"/>
      <c r="H25" s="1"/>
      <c r="I25" s="1"/>
      <c r="J25" s="1"/>
      <c r="L25" s="1"/>
      <c r="M25" s="1"/>
    </row>
    <row r="26" spans="1:13" ht="14.1" customHeight="1" x14ac:dyDescent="0.2">
      <c r="A26" s="5"/>
      <c r="B26" s="9"/>
      <c r="C26" s="1"/>
      <c r="D26" s="6"/>
      <c r="E26" s="1"/>
      <c r="F26" s="1"/>
      <c r="H26" s="1"/>
      <c r="I26" s="1"/>
      <c r="J26" s="1"/>
      <c r="L26" s="1"/>
      <c r="M26" s="1"/>
    </row>
    <row r="27" spans="1:13" ht="14.1" customHeight="1" x14ac:dyDescent="0.2">
      <c r="A27" s="5"/>
      <c r="B27" s="9"/>
      <c r="C27" s="1"/>
      <c r="D27" s="6"/>
      <c r="E27" s="1"/>
      <c r="F27" s="1"/>
      <c r="H27" s="1"/>
      <c r="I27" s="1"/>
      <c r="J27" s="1"/>
      <c r="L27" s="1"/>
      <c r="M27" s="1"/>
    </row>
    <row r="28" spans="1:13" ht="14.1" customHeight="1" x14ac:dyDescent="0.2">
      <c r="A28" s="5"/>
      <c r="B28" s="9"/>
      <c r="C28" s="1"/>
      <c r="D28" s="6"/>
      <c r="E28" s="1"/>
      <c r="F28" s="1"/>
      <c r="H28" s="1"/>
      <c r="I28" s="1"/>
      <c r="J28" s="1"/>
      <c r="L28" s="1"/>
      <c r="M28" s="1"/>
    </row>
    <row r="29" spans="1:13" ht="14.1" customHeight="1" x14ac:dyDescent="0.2">
      <c r="A29" s="5"/>
      <c r="B29" s="9"/>
      <c r="C29" s="1"/>
      <c r="D29" s="1"/>
      <c r="E29" s="1"/>
      <c r="F29" s="1"/>
      <c r="H29" s="1"/>
      <c r="I29" s="1"/>
      <c r="J29" s="1"/>
      <c r="L29" s="1"/>
      <c r="M29" s="1"/>
    </row>
    <row r="30" spans="1:13" ht="14.1" customHeight="1" x14ac:dyDescent="0.2">
      <c r="A30" s="5"/>
      <c r="B30" s="9"/>
      <c r="C30" s="1"/>
      <c r="D30" s="6"/>
      <c r="E30" s="1"/>
      <c r="F30" s="1"/>
      <c r="H30" s="1"/>
      <c r="I30" s="1"/>
      <c r="J30" s="1"/>
      <c r="L30" s="1"/>
      <c r="M30" s="1"/>
    </row>
    <row r="31" spans="1:13" ht="14.1" customHeight="1" x14ac:dyDescent="0.2">
      <c r="A31" s="5"/>
      <c r="B31" s="9"/>
      <c r="C31" s="1"/>
      <c r="D31" s="1"/>
      <c r="E31" s="1"/>
      <c r="F31" s="1"/>
      <c r="H31" s="1"/>
      <c r="I31" s="1"/>
      <c r="J31" s="1"/>
      <c r="L31" s="1"/>
      <c r="M31" s="1"/>
    </row>
    <row r="32" spans="1:13" ht="14.1" customHeight="1" x14ac:dyDescent="0.2">
      <c r="A32" s="5"/>
      <c r="B32" s="9"/>
      <c r="C32" s="1"/>
      <c r="D32" s="1"/>
      <c r="E32" s="1"/>
      <c r="F32" s="1"/>
      <c r="H32" s="1"/>
      <c r="I32" s="1"/>
      <c r="J32" s="1"/>
      <c r="L32" s="1"/>
      <c r="M32" s="1"/>
    </row>
    <row r="33" spans="1:13" ht="14.1" customHeight="1" x14ac:dyDescent="0.2">
      <c r="A33" s="5"/>
      <c r="B33" s="9"/>
      <c r="C33" s="1"/>
      <c r="D33" s="1"/>
      <c r="E33" s="1"/>
      <c r="F33" s="1"/>
      <c r="H33" s="1"/>
      <c r="I33" s="1"/>
      <c r="J33" s="1"/>
      <c r="L33" s="1"/>
      <c r="M33" s="1"/>
    </row>
    <row r="34" spans="1:13" ht="14.1" customHeight="1" x14ac:dyDescent="0.2">
      <c r="A34" s="5"/>
      <c r="B34" s="9"/>
      <c r="C34" s="1"/>
      <c r="D34" s="1"/>
      <c r="E34" s="1"/>
      <c r="F34" s="1"/>
      <c r="H34" s="1"/>
      <c r="I34" s="1"/>
      <c r="J34" s="1"/>
      <c r="L34" s="1"/>
      <c r="M34" s="1"/>
    </row>
    <row r="36" spans="1:13" ht="14.1" customHeight="1" x14ac:dyDescent="0.2">
      <c r="A36" s="5"/>
      <c r="B36" s="9"/>
      <c r="C36" s="1"/>
      <c r="D36" s="1"/>
      <c r="E36" s="1"/>
      <c r="F36" s="1"/>
      <c r="H36" s="1"/>
      <c r="I36" s="1"/>
      <c r="J36" s="1"/>
      <c r="L36" s="1"/>
      <c r="M36" s="1"/>
    </row>
    <row r="37" spans="1:13" ht="14.1" customHeight="1" x14ac:dyDescent="0.2">
      <c r="A37" s="5"/>
      <c r="B37" s="9"/>
      <c r="C37" s="1"/>
      <c r="D37" s="6"/>
      <c r="E37" s="1"/>
      <c r="F37" s="1"/>
      <c r="H37" s="1"/>
      <c r="I37" s="1"/>
      <c r="J37" s="1"/>
      <c r="L37" s="1"/>
      <c r="M37" s="1"/>
    </row>
    <row r="38" spans="1:13" ht="14.1" customHeight="1" x14ac:dyDescent="0.2">
      <c r="A38" s="5"/>
      <c r="B38" s="9"/>
      <c r="C38" s="1"/>
      <c r="D38" s="6"/>
      <c r="E38" s="1"/>
      <c r="F38" s="1"/>
      <c r="H38" s="1"/>
      <c r="I38" s="1"/>
      <c r="J38" s="1"/>
      <c r="L38" s="1"/>
      <c r="M38" s="1"/>
    </row>
    <row r="39" spans="1:13" ht="14.1" customHeight="1" x14ac:dyDescent="0.2">
      <c r="A39" s="5"/>
      <c r="B39" s="9"/>
      <c r="C39" s="1"/>
      <c r="D39" s="6"/>
      <c r="E39" s="1"/>
      <c r="F39" s="1"/>
      <c r="H39" s="1"/>
      <c r="I39" s="1"/>
      <c r="J39" s="1"/>
      <c r="L39" s="1"/>
      <c r="M39" s="1"/>
    </row>
    <row r="40" spans="1:13" ht="14.1" customHeight="1" x14ac:dyDescent="0.2">
      <c r="A40" s="5"/>
      <c r="B40" s="9"/>
      <c r="C40" s="1"/>
      <c r="D40" s="1"/>
      <c r="E40" s="1"/>
      <c r="F40" s="1"/>
      <c r="H40" s="1"/>
      <c r="I40" s="1"/>
      <c r="J40" s="1"/>
      <c r="L40" s="1"/>
      <c r="M40" s="1"/>
    </row>
    <row r="41" spans="1:13" ht="14.1" customHeight="1" x14ac:dyDescent="0.2">
      <c r="A41" s="5"/>
      <c r="B41" s="9"/>
      <c r="C41" s="1"/>
      <c r="D41" s="6"/>
      <c r="E41" s="1"/>
      <c r="F41" s="1"/>
      <c r="H41" s="1"/>
      <c r="I41" s="1"/>
      <c r="J41" s="1"/>
      <c r="L41" s="1"/>
      <c r="M41" s="1"/>
    </row>
    <row r="42" spans="1:13" ht="14.1" customHeight="1" x14ac:dyDescent="0.2">
      <c r="A42" s="5"/>
      <c r="B42" s="9"/>
      <c r="C42" s="1"/>
      <c r="D42" s="1"/>
      <c r="E42" s="1"/>
      <c r="F42" s="1"/>
      <c r="H42" s="1"/>
      <c r="I42" s="1"/>
      <c r="J42" s="1"/>
      <c r="L42" s="1"/>
      <c r="M42" s="1"/>
    </row>
    <row r="43" spans="1:13" ht="14.1" customHeight="1" x14ac:dyDescent="0.2">
      <c r="A43" s="5"/>
      <c r="B43" s="9"/>
      <c r="C43" s="1"/>
      <c r="D43" s="1"/>
      <c r="E43" s="1"/>
      <c r="F43" s="1"/>
      <c r="H43" s="1"/>
      <c r="I43" s="1"/>
      <c r="J43" s="1"/>
      <c r="L43" s="1"/>
      <c r="M43" s="1"/>
    </row>
    <row r="44" spans="1:13" ht="14.1" customHeight="1" x14ac:dyDescent="0.2">
      <c r="A44" s="5"/>
      <c r="B44" s="9"/>
      <c r="C44" s="1"/>
      <c r="D44" s="1"/>
      <c r="E44" s="1"/>
      <c r="F44" s="1"/>
      <c r="H44" s="1"/>
      <c r="I44" s="1"/>
      <c r="J44" s="1"/>
      <c r="L44" s="1"/>
      <c r="M44" s="1"/>
    </row>
    <row r="45" spans="1:13" ht="14.1" customHeight="1" x14ac:dyDescent="0.2">
      <c r="A45" s="5"/>
      <c r="B45" s="9"/>
      <c r="C45" s="1"/>
      <c r="D45" s="1"/>
      <c r="E45" s="1"/>
      <c r="F45" s="1"/>
      <c r="H45" s="1"/>
      <c r="I45" s="1"/>
      <c r="J45" s="1"/>
      <c r="L45" s="1"/>
      <c r="M45" s="1"/>
    </row>
    <row r="47" spans="1:13" ht="14.1" customHeight="1" x14ac:dyDescent="0.2">
      <c r="A47" s="5"/>
      <c r="B47" s="9"/>
      <c r="C47" s="1"/>
      <c r="D47" s="1"/>
      <c r="E47" s="1"/>
      <c r="F47" s="1"/>
      <c r="H47" s="1"/>
      <c r="I47" s="1"/>
      <c r="J47" s="1"/>
      <c r="L47" s="1"/>
      <c r="M47" s="1"/>
    </row>
    <row r="48" spans="1:13" ht="14.1" customHeight="1" x14ac:dyDescent="0.2">
      <c r="A48" s="5"/>
      <c r="B48" s="9"/>
      <c r="C48" s="1"/>
      <c r="D48" s="6"/>
      <c r="E48" s="1"/>
      <c r="F48" s="1"/>
      <c r="H48" s="1"/>
      <c r="I48" s="1"/>
      <c r="J48" s="1"/>
      <c r="L48" s="1"/>
      <c r="M48" s="1"/>
    </row>
    <row r="49" spans="1:13" ht="14.1" customHeight="1" x14ac:dyDescent="0.2">
      <c r="A49" s="5"/>
      <c r="B49" s="9"/>
      <c r="C49" s="1"/>
      <c r="D49" s="6"/>
      <c r="E49" s="1"/>
      <c r="F49" s="1"/>
      <c r="H49" s="1"/>
      <c r="I49" s="1"/>
      <c r="J49" s="1"/>
      <c r="L49" s="1"/>
      <c r="M49" s="1"/>
    </row>
    <row r="50" spans="1:13" ht="14.1" customHeight="1" x14ac:dyDescent="0.2">
      <c r="A50" s="5"/>
      <c r="B50" s="9"/>
      <c r="C50" s="1"/>
      <c r="D50" s="6"/>
      <c r="E50" s="1"/>
      <c r="F50" s="1"/>
      <c r="H50" s="1"/>
      <c r="I50" s="1"/>
      <c r="J50" s="1"/>
      <c r="L50" s="1"/>
      <c r="M50" s="1"/>
    </row>
    <row r="51" spans="1:13" ht="14.1" customHeight="1" x14ac:dyDescent="0.2">
      <c r="A51" s="38" t="s">
        <v>191</v>
      </c>
      <c r="B51" s="9"/>
      <c r="C51" s="1"/>
      <c r="D51" s="1"/>
      <c r="E51" s="1"/>
      <c r="F51" s="1"/>
      <c r="H51" s="1"/>
      <c r="I51" s="1"/>
      <c r="J51" s="1"/>
      <c r="L51" s="1"/>
      <c r="M51" s="1"/>
    </row>
    <row r="52" spans="1:13" ht="14.1" customHeight="1" x14ac:dyDescent="0.2">
      <c r="A52" s="5"/>
      <c r="B52" s="9"/>
      <c r="C52" s="1"/>
      <c r="D52" s="6"/>
      <c r="E52" s="1"/>
      <c r="F52" s="1"/>
      <c r="H52" s="1"/>
      <c r="I52" s="1"/>
      <c r="J52" s="1"/>
      <c r="L52" s="1"/>
      <c r="M52" s="1"/>
    </row>
    <row r="53" spans="1:13" ht="14.1" customHeight="1" x14ac:dyDescent="0.2">
      <c r="A53" s="5"/>
      <c r="B53" s="9"/>
      <c r="C53" s="1"/>
      <c r="D53" s="1"/>
      <c r="E53" s="1"/>
      <c r="F53" s="1"/>
      <c r="H53" s="1"/>
      <c r="I53" s="1"/>
      <c r="J53" s="1"/>
      <c r="L53" s="1"/>
      <c r="M53" s="1"/>
    </row>
    <row r="54" spans="1:13" ht="14.1" customHeight="1" x14ac:dyDescent="0.2">
      <c r="A54" s="5"/>
      <c r="B54" s="9"/>
      <c r="C54" s="1"/>
      <c r="D54" s="1"/>
      <c r="E54" s="1"/>
      <c r="F54" s="1"/>
      <c r="H54" s="1"/>
      <c r="I54" s="1"/>
      <c r="J54" s="1"/>
      <c r="L54" s="1"/>
      <c r="M54" s="1"/>
    </row>
    <row r="55" spans="1:13" ht="14.1" customHeight="1" x14ac:dyDescent="0.2">
      <c r="A55" s="5"/>
      <c r="B55" s="9"/>
      <c r="C55" s="1"/>
      <c r="D55" s="1"/>
      <c r="E55" s="1"/>
      <c r="F55" s="1"/>
      <c r="H55" s="1"/>
      <c r="I55" s="1"/>
      <c r="J55" s="1"/>
      <c r="L55" s="1"/>
      <c r="M55" s="1"/>
    </row>
    <row r="56" spans="1:13" ht="14.1" customHeight="1" x14ac:dyDescent="0.2">
      <c r="A56" s="5"/>
      <c r="B56" s="9"/>
      <c r="C56" s="1"/>
      <c r="D56" s="1"/>
      <c r="E56" s="1"/>
      <c r="F56" s="1"/>
      <c r="H56" s="1"/>
      <c r="I56" s="1"/>
      <c r="J56" s="1"/>
      <c r="L56" s="1"/>
      <c r="M56" s="1"/>
    </row>
    <row r="58" spans="1:13" ht="14.1" customHeight="1" x14ac:dyDescent="0.2">
      <c r="A58" s="5"/>
      <c r="B58" s="9"/>
      <c r="C58" s="1"/>
      <c r="D58" s="1"/>
      <c r="E58" s="1"/>
      <c r="F58" s="1"/>
      <c r="H58" s="1"/>
      <c r="I58" s="1"/>
      <c r="J58" s="1"/>
      <c r="L58" s="1"/>
      <c r="M58" s="1"/>
    </row>
    <row r="59" spans="1:13" ht="14.1" customHeight="1" x14ac:dyDescent="0.2">
      <c r="A59" s="5"/>
      <c r="B59" s="9"/>
      <c r="C59" s="1"/>
      <c r="D59" s="6"/>
      <c r="E59" s="1"/>
      <c r="F59" s="1"/>
      <c r="H59" s="1"/>
      <c r="I59" s="1"/>
      <c r="J59" s="1"/>
      <c r="L59" s="1"/>
      <c r="M59" s="1"/>
    </row>
    <row r="60" spans="1:13" ht="14.1" customHeight="1" x14ac:dyDescent="0.2">
      <c r="A60" s="5"/>
      <c r="B60" s="9"/>
      <c r="C60" s="1"/>
      <c r="D60" s="6"/>
      <c r="E60" s="1"/>
      <c r="F60" s="1"/>
      <c r="H60" s="1"/>
      <c r="I60" s="1"/>
      <c r="J60" s="1"/>
      <c r="L60" s="1"/>
      <c r="M60" s="1"/>
    </row>
    <row r="61" spans="1:13" ht="14.1" customHeight="1" x14ac:dyDescent="0.2">
      <c r="A61" s="5"/>
      <c r="B61" s="9"/>
      <c r="C61" s="1"/>
      <c r="D61" s="6"/>
      <c r="E61" s="1"/>
      <c r="F61" s="1"/>
      <c r="H61" s="1"/>
      <c r="I61" s="1"/>
      <c r="J61" s="1"/>
      <c r="L61" s="1"/>
      <c r="M61" s="1"/>
    </row>
    <row r="62" spans="1:13" ht="14.1" customHeight="1" x14ac:dyDescent="0.2">
      <c r="A62" s="5"/>
      <c r="B62" s="9"/>
      <c r="C62" s="1"/>
      <c r="D62" s="1"/>
      <c r="E62" s="1"/>
      <c r="F62" s="1"/>
      <c r="H62" s="1"/>
      <c r="I62" s="1"/>
      <c r="J62" s="1"/>
      <c r="L62" s="1"/>
      <c r="M62" s="1"/>
    </row>
    <row r="63" spans="1:13" ht="14.1" customHeight="1" x14ac:dyDescent="0.2">
      <c r="A63" s="5"/>
      <c r="B63" s="9"/>
      <c r="C63" s="1"/>
      <c r="D63" s="6"/>
      <c r="E63" s="1"/>
      <c r="F63" s="1"/>
      <c r="H63" s="1"/>
      <c r="I63" s="1"/>
      <c r="J63" s="1"/>
      <c r="L63" s="1"/>
      <c r="M63" s="1"/>
    </row>
    <row r="64" spans="1:13" ht="14.1" customHeight="1" x14ac:dyDescent="0.2">
      <c r="A64" s="5"/>
      <c r="B64" s="9"/>
      <c r="C64" s="1"/>
      <c r="D64" s="1"/>
      <c r="E64" s="1"/>
      <c r="F64" s="1"/>
      <c r="H64" s="1"/>
      <c r="I64" s="1"/>
      <c r="J64" s="1"/>
      <c r="L64" s="1"/>
      <c r="M64" s="1"/>
    </row>
    <row r="65" spans="1:13" ht="14.1" customHeight="1" x14ac:dyDescent="0.2">
      <c r="A65" s="5"/>
      <c r="B65" s="9"/>
      <c r="C65" s="1"/>
      <c r="D65" s="1"/>
      <c r="E65" s="1"/>
      <c r="F65" s="1"/>
      <c r="H65" s="1"/>
      <c r="I65" s="1"/>
      <c r="J65" s="1"/>
      <c r="L65" s="1"/>
      <c r="M65" s="1"/>
    </row>
    <row r="66" spans="1:13" ht="14.1" customHeight="1" x14ac:dyDescent="0.2">
      <c r="A66" s="5"/>
      <c r="B66" s="9"/>
      <c r="C66" s="1"/>
      <c r="D66" s="1"/>
      <c r="E66" s="1"/>
      <c r="F66" s="1"/>
      <c r="H66" s="1"/>
      <c r="I66" s="1"/>
      <c r="J66" s="1"/>
      <c r="L66" s="1"/>
      <c r="M66" s="1"/>
    </row>
    <row r="67" spans="1:13" ht="14.1" customHeight="1" x14ac:dyDescent="0.2">
      <c r="A67" s="5"/>
      <c r="B67" s="9"/>
      <c r="C67" s="1"/>
      <c r="D67" s="1"/>
      <c r="E67" s="1"/>
      <c r="F67" s="1"/>
      <c r="H67" s="1"/>
      <c r="I67" s="1"/>
      <c r="J67" s="1"/>
      <c r="L67" s="1"/>
      <c r="M67" s="1"/>
    </row>
    <row r="69" spans="1:13" ht="14.1" customHeight="1" x14ac:dyDescent="0.2">
      <c r="A69" s="5"/>
      <c r="B69" s="9"/>
      <c r="C69" s="1"/>
      <c r="D69" s="1"/>
      <c r="E69" s="1"/>
      <c r="F69" s="1"/>
      <c r="H69" s="1"/>
      <c r="I69" s="1"/>
      <c r="J69" s="1"/>
      <c r="L69" s="1"/>
      <c r="M69" s="1"/>
    </row>
    <row r="70" spans="1:13" ht="14.1" customHeight="1" x14ac:dyDescent="0.2">
      <c r="A70" s="5"/>
      <c r="B70" s="9"/>
      <c r="C70" s="1"/>
      <c r="D70" s="6"/>
      <c r="E70" s="1"/>
      <c r="F70" s="1"/>
      <c r="H70" s="1"/>
      <c r="I70" s="1"/>
      <c r="J70" s="1"/>
      <c r="L70" s="1"/>
      <c r="M70" s="1"/>
    </row>
    <row r="71" spans="1:13" ht="14.1" customHeight="1" x14ac:dyDescent="0.2">
      <c r="A71" s="5"/>
      <c r="B71" s="9"/>
      <c r="C71" s="1"/>
      <c r="D71" s="6"/>
      <c r="E71" s="1"/>
      <c r="F71" s="1"/>
      <c r="H71" s="1"/>
      <c r="I71" s="1"/>
      <c r="J71" s="1"/>
      <c r="L71" s="1"/>
      <c r="M71" s="1"/>
    </row>
    <row r="72" spans="1:13" ht="14.1" customHeight="1" x14ac:dyDescent="0.2">
      <c r="A72" s="5"/>
      <c r="B72" s="9"/>
      <c r="C72" s="1"/>
      <c r="D72" s="6"/>
      <c r="E72" s="1"/>
      <c r="F72" s="1"/>
      <c r="H72" s="1"/>
      <c r="I72" s="1"/>
      <c r="J72" s="1"/>
      <c r="L72" s="1"/>
      <c r="M72" s="1"/>
    </row>
    <row r="73" spans="1:13" ht="14.1" customHeight="1" x14ac:dyDescent="0.2">
      <c r="A73" s="5"/>
      <c r="B73" s="9"/>
      <c r="C73" s="1"/>
      <c r="D73" s="1"/>
      <c r="E73" s="1"/>
      <c r="F73" s="1"/>
      <c r="H73" s="1"/>
      <c r="I73" s="1"/>
      <c r="J73" s="1"/>
      <c r="L73" s="1"/>
      <c r="M73" s="1"/>
    </row>
    <row r="74" spans="1:13" ht="14.1" customHeight="1" x14ac:dyDescent="0.2">
      <c r="A74" s="5"/>
      <c r="B74" s="9"/>
      <c r="C74" s="1"/>
      <c r="D74" s="6"/>
      <c r="E74" s="1"/>
      <c r="F74" s="1"/>
      <c r="H74" s="1"/>
      <c r="I74" s="1"/>
      <c r="J74" s="1"/>
      <c r="L74" s="1"/>
      <c r="M74" s="1"/>
    </row>
    <row r="75" spans="1:13" ht="14.1" customHeight="1" x14ac:dyDescent="0.2">
      <c r="A75" s="5"/>
      <c r="B75" s="9"/>
      <c r="C75" s="1"/>
      <c r="D75" s="1"/>
      <c r="E75" s="1"/>
      <c r="F75" s="1"/>
      <c r="H75" s="1"/>
      <c r="I75" s="1"/>
      <c r="J75" s="1"/>
      <c r="L75" s="1"/>
      <c r="M75" s="1"/>
    </row>
    <row r="76" spans="1:13" ht="14.1" customHeight="1" x14ac:dyDescent="0.2">
      <c r="A76" s="5"/>
      <c r="B76" s="9"/>
      <c r="C76" s="1"/>
      <c r="D76" s="1"/>
      <c r="E76" s="1"/>
      <c r="F76" s="1"/>
      <c r="H76" s="1"/>
      <c r="I76" s="1"/>
      <c r="J76" s="1"/>
      <c r="L76" s="1"/>
      <c r="M76" s="1"/>
    </row>
    <row r="77" spans="1:13" ht="14.1" customHeight="1" x14ac:dyDescent="0.2">
      <c r="A77" s="5"/>
      <c r="B77" s="9"/>
      <c r="C77" s="1"/>
      <c r="D77" s="1"/>
      <c r="E77" s="1"/>
      <c r="F77" s="1"/>
      <c r="H77" s="1"/>
      <c r="I77" s="1"/>
      <c r="J77" s="1"/>
      <c r="L77" s="1"/>
      <c r="M77" s="1"/>
    </row>
    <row r="78" spans="1:13" ht="14.1" customHeight="1" x14ac:dyDescent="0.2">
      <c r="A78" s="5"/>
      <c r="B78" s="9"/>
      <c r="C78" s="1"/>
      <c r="D78" s="1"/>
      <c r="E78" s="1"/>
      <c r="F78" s="1"/>
      <c r="H78" s="1"/>
      <c r="I78" s="1"/>
      <c r="J78" s="1"/>
      <c r="L78" s="1"/>
      <c r="M78" s="1"/>
    </row>
    <row r="80" spans="1:13" ht="14.1" customHeight="1" x14ac:dyDescent="0.2">
      <c r="A80" s="5"/>
      <c r="B80" s="9"/>
      <c r="C80" s="1"/>
      <c r="D80" s="1"/>
      <c r="E80" s="1"/>
      <c r="F80" s="1"/>
      <c r="H80" s="1"/>
      <c r="I80" s="1"/>
      <c r="J80" s="1"/>
      <c r="L80" s="1"/>
      <c r="M80" s="1"/>
    </row>
    <row r="81" spans="1:13" ht="14.1" customHeight="1" x14ac:dyDescent="0.2">
      <c r="A81" s="5"/>
      <c r="B81" s="9"/>
      <c r="C81" s="1"/>
      <c r="D81" s="6"/>
      <c r="E81" s="1"/>
      <c r="F81" s="1"/>
      <c r="H81" s="1"/>
      <c r="I81" s="1"/>
      <c r="J81" s="1"/>
      <c r="L81" s="1"/>
      <c r="M81" s="1"/>
    </row>
    <row r="82" spans="1:13" ht="14.1" customHeight="1" x14ac:dyDescent="0.2">
      <c r="A82" s="5"/>
      <c r="B82" s="9"/>
      <c r="C82" s="1"/>
      <c r="D82" s="6"/>
      <c r="E82" s="1"/>
      <c r="F82" s="1"/>
      <c r="H82" s="1"/>
      <c r="I82" s="1"/>
      <c r="J82" s="1"/>
      <c r="L82" s="1"/>
      <c r="M82" s="1"/>
    </row>
    <row r="83" spans="1:13" ht="14.1" customHeight="1" x14ac:dyDescent="0.2">
      <c r="A83" s="5"/>
      <c r="B83" s="9"/>
      <c r="C83" s="1"/>
      <c r="D83" s="6"/>
      <c r="E83" s="1"/>
      <c r="F83" s="1"/>
      <c r="H83" s="1"/>
      <c r="I83" s="1"/>
      <c r="J83" s="1"/>
      <c r="L83" s="1"/>
      <c r="M83" s="1"/>
    </row>
    <row r="84" spans="1:13" ht="14.1" customHeight="1" x14ac:dyDescent="0.2">
      <c r="A84" s="5"/>
      <c r="B84" s="9"/>
      <c r="C84" s="1"/>
      <c r="D84" s="1"/>
      <c r="E84" s="1"/>
      <c r="F84" s="1"/>
      <c r="H84" s="1"/>
      <c r="I84" s="1"/>
      <c r="J84" s="1"/>
      <c r="L84" s="1"/>
      <c r="M84" s="1"/>
    </row>
    <row r="85" spans="1:13" ht="14.1" customHeight="1" x14ac:dyDescent="0.2">
      <c r="A85" s="5"/>
      <c r="B85" s="9"/>
      <c r="C85" s="1"/>
      <c r="D85" s="6"/>
      <c r="E85" s="1"/>
      <c r="F85" s="1"/>
      <c r="H85" s="1"/>
      <c r="I85" s="1"/>
      <c r="J85" s="1"/>
      <c r="L85" s="1"/>
      <c r="M85" s="1"/>
    </row>
    <row r="86" spans="1:13" ht="14.1" customHeight="1" x14ac:dyDescent="0.2">
      <c r="A86" s="5"/>
      <c r="B86" s="9"/>
      <c r="C86" s="1"/>
      <c r="D86" s="1"/>
      <c r="E86" s="1"/>
      <c r="F86" s="1"/>
      <c r="H86" s="1"/>
      <c r="I86" s="1"/>
      <c r="J86" s="1"/>
      <c r="L86" s="1"/>
      <c r="M86" s="1"/>
    </row>
    <row r="87" spans="1:13" ht="14.1" customHeight="1" x14ac:dyDescent="0.2">
      <c r="A87" s="5"/>
      <c r="B87" s="9"/>
      <c r="C87" s="1"/>
      <c r="D87" s="1"/>
      <c r="E87" s="1"/>
      <c r="F87" s="1"/>
      <c r="H87" s="1"/>
      <c r="I87" s="1"/>
      <c r="J87" s="1"/>
      <c r="L87" s="1"/>
      <c r="M87" s="1"/>
    </row>
    <row r="88" spans="1:13" ht="14.1" customHeight="1" x14ac:dyDescent="0.2">
      <c r="A88" s="5"/>
      <c r="B88" s="9"/>
      <c r="C88" s="1"/>
      <c r="D88" s="1"/>
      <c r="E88" s="1"/>
      <c r="F88" s="1"/>
      <c r="H88" s="1"/>
      <c r="I88" s="1"/>
      <c r="J88" s="1"/>
      <c r="L88" s="1"/>
      <c r="M88" s="1"/>
    </row>
    <row r="89" spans="1:13" ht="14.1" customHeight="1" x14ac:dyDescent="0.2">
      <c r="A89" s="5"/>
      <c r="B89" s="9"/>
      <c r="C89" s="1"/>
      <c r="D89" s="1"/>
      <c r="E89" s="1"/>
      <c r="F89" s="1"/>
      <c r="H89" s="1"/>
      <c r="I89" s="1"/>
      <c r="J89" s="1"/>
      <c r="L89" s="1"/>
      <c r="M89" s="1"/>
    </row>
    <row r="91" spans="1:13" ht="14.1" customHeight="1" x14ac:dyDescent="0.2">
      <c r="A91" s="5"/>
      <c r="B91" s="9"/>
      <c r="C91" s="1"/>
      <c r="D91" s="1"/>
      <c r="E91" s="1"/>
      <c r="F91" s="1"/>
      <c r="H91" s="1"/>
      <c r="I91" s="1"/>
      <c r="J91" s="1"/>
      <c r="L91" s="1"/>
      <c r="M91" s="1"/>
    </row>
    <row r="92" spans="1:13" ht="14.1" customHeight="1" x14ac:dyDescent="0.2">
      <c r="A92" s="5"/>
      <c r="B92" s="9"/>
      <c r="C92" s="1"/>
      <c r="D92" s="6"/>
      <c r="E92" s="1"/>
      <c r="F92" s="1"/>
      <c r="H92" s="1"/>
      <c r="I92" s="1"/>
      <c r="J92" s="1"/>
      <c r="L92" s="1"/>
      <c r="M92" s="1"/>
    </row>
    <row r="93" spans="1:13" ht="14.1" customHeight="1" x14ac:dyDescent="0.2">
      <c r="A93" s="5"/>
      <c r="B93" s="9"/>
      <c r="C93" s="1"/>
      <c r="D93" s="6"/>
      <c r="E93" s="1"/>
      <c r="F93" s="1"/>
      <c r="H93" s="1"/>
      <c r="I93" s="1"/>
      <c r="J93" s="1"/>
      <c r="L93" s="1"/>
      <c r="M93" s="1"/>
    </row>
    <row r="94" spans="1:13" ht="14.1" customHeight="1" x14ac:dyDescent="0.2">
      <c r="A94" s="5"/>
      <c r="B94" s="9"/>
      <c r="C94" s="1"/>
      <c r="D94" s="6"/>
      <c r="E94" s="1"/>
      <c r="F94" s="1"/>
      <c r="H94" s="1"/>
      <c r="I94" s="1"/>
      <c r="J94" s="1"/>
      <c r="L94" s="1"/>
      <c r="M94" s="1"/>
    </row>
    <row r="95" spans="1:13" ht="14.1" customHeight="1" x14ac:dyDescent="0.2">
      <c r="A95" s="5"/>
      <c r="B95" s="9"/>
      <c r="C95" s="1"/>
      <c r="D95" s="1"/>
      <c r="E95" s="1"/>
      <c r="F95" s="1"/>
      <c r="H95" s="1"/>
      <c r="I95" s="1"/>
      <c r="J95" s="1"/>
      <c r="L95" s="1"/>
      <c r="M95" s="1"/>
    </row>
    <row r="96" spans="1:13" ht="14.1" customHeight="1" x14ac:dyDescent="0.2">
      <c r="A96" s="5"/>
      <c r="B96" s="9"/>
      <c r="C96" s="1"/>
      <c r="D96" s="6"/>
      <c r="E96" s="1"/>
      <c r="F96" s="1"/>
      <c r="H96" s="1"/>
      <c r="I96" s="1"/>
      <c r="J96" s="1"/>
      <c r="L96" s="1"/>
      <c r="M96" s="1"/>
    </row>
    <row r="97" spans="1:13" ht="14.1" customHeight="1" x14ac:dyDescent="0.2">
      <c r="A97" s="5"/>
      <c r="B97" s="9"/>
      <c r="C97" s="1"/>
      <c r="D97" s="1"/>
      <c r="E97" s="1"/>
      <c r="F97" s="1"/>
      <c r="H97" s="1"/>
      <c r="I97" s="1"/>
      <c r="J97" s="1"/>
      <c r="L97" s="1"/>
      <c r="M97" s="1"/>
    </row>
    <row r="98" spans="1:13" ht="14.1" customHeight="1" x14ac:dyDescent="0.2">
      <c r="A98" s="5"/>
      <c r="B98" s="9"/>
      <c r="C98" s="1"/>
      <c r="D98" s="1"/>
      <c r="E98" s="1"/>
      <c r="F98" s="1"/>
      <c r="H98" s="1"/>
      <c r="I98" s="1"/>
      <c r="J98" s="1"/>
      <c r="L98" s="1"/>
      <c r="M98" s="1"/>
    </row>
    <row r="99" spans="1:13" ht="14.1" customHeight="1" x14ac:dyDescent="0.2">
      <c r="A99" s="5"/>
      <c r="B99" s="9"/>
      <c r="C99" s="1"/>
      <c r="D99" s="1"/>
      <c r="E99" s="1"/>
      <c r="F99" s="1"/>
      <c r="H99" s="1"/>
      <c r="I99" s="1"/>
      <c r="J99" s="1"/>
      <c r="L99" s="1"/>
      <c r="M99" s="1"/>
    </row>
    <row r="100" spans="1:13" ht="14.1" customHeight="1" x14ac:dyDescent="0.2">
      <c r="A100" s="5"/>
      <c r="B100" s="9"/>
      <c r="C100" s="1"/>
      <c r="D100" s="1"/>
      <c r="E100" s="1"/>
      <c r="F100" s="1"/>
      <c r="H100" s="1"/>
      <c r="I100" s="1"/>
      <c r="J100" s="1"/>
      <c r="L100" s="1"/>
      <c r="M100" s="1"/>
    </row>
    <row r="102" spans="1:13" ht="14.1" customHeight="1" x14ac:dyDescent="0.2">
      <c r="A102" s="5"/>
      <c r="B102" s="9"/>
      <c r="C102" s="1"/>
      <c r="D102" s="1"/>
      <c r="E102" s="1"/>
      <c r="F102" s="1"/>
      <c r="H102" s="1"/>
      <c r="I102" s="1"/>
      <c r="J102" s="1"/>
      <c r="L102" s="1"/>
      <c r="M102" s="1"/>
    </row>
    <row r="103" spans="1:13" ht="14.1" customHeight="1" x14ac:dyDescent="0.2">
      <c r="A103" s="5"/>
      <c r="B103" s="9"/>
      <c r="C103" s="1"/>
      <c r="D103" s="6"/>
      <c r="E103" s="1"/>
      <c r="F103" s="1"/>
      <c r="H103" s="1"/>
      <c r="I103" s="1"/>
      <c r="J103" s="1"/>
      <c r="L103" s="1"/>
      <c r="M103" s="1"/>
    </row>
    <row r="104" spans="1:13" ht="14.1" customHeight="1" x14ac:dyDescent="0.2">
      <c r="A104" s="5"/>
      <c r="B104" s="9"/>
      <c r="C104" s="1"/>
      <c r="D104" s="6"/>
      <c r="E104" s="1"/>
      <c r="F104" s="1"/>
      <c r="H104" s="1"/>
      <c r="I104" s="1"/>
      <c r="J104" s="1"/>
      <c r="L104" s="1"/>
      <c r="M104" s="1"/>
    </row>
    <row r="105" spans="1:13" ht="14.1" customHeight="1" x14ac:dyDescent="0.2">
      <c r="A105" s="5"/>
      <c r="B105" s="9"/>
      <c r="C105" s="1"/>
      <c r="D105" s="6"/>
      <c r="E105" s="1"/>
      <c r="F105" s="1"/>
      <c r="H105" s="1"/>
      <c r="I105" s="1"/>
      <c r="J105" s="1"/>
      <c r="L105" s="1"/>
      <c r="M105" s="1"/>
    </row>
    <row r="106" spans="1:13" ht="14.1" customHeight="1" x14ac:dyDescent="0.2">
      <c r="A106" s="5"/>
      <c r="B106" s="9"/>
      <c r="C106" s="1"/>
      <c r="D106" s="1"/>
      <c r="E106" s="1"/>
      <c r="F106" s="1"/>
      <c r="H106" s="1"/>
      <c r="I106" s="1"/>
      <c r="J106" s="1"/>
      <c r="L106" s="1"/>
      <c r="M106" s="1"/>
    </row>
    <row r="107" spans="1:13" ht="14.1" customHeight="1" x14ac:dyDescent="0.2">
      <c r="A107" s="5"/>
      <c r="B107" s="9"/>
      <c r="C107" s="1"/>
      <c r="D107" s="6"/>
      <c r="E107" s="1"/>
      <c r="F107" s="1"/>
      <c r="H107" s="1"/>
      <c r="I107" s="1"/>
      <c r="J107" s="1"/>
      <c r="L107" s="1"/>
      <c r="M107" s="1"/>
    </row>
    <row r="108" spans="1:13" ht="14.1" customHeight="1" x14ac:dyDescent="0.2">
      <c r="A108" s="5"/>
      <c r="B108" s="9"/>
      <c r="C108" s="1"/>
      <c r="D108" s="1"/>
      <c r="E108" s="1"/>
      <c r="F108" s="1"/>
      <c r="H108" s="1"/>
      <c r="I108" s="1"/>
      <c r="J108" s="1"/>
      <c r="L108" s="1"/>
      <c r="M108" s="1"/>
    </row>
    <row r="109" spans="1:13" ht="14.1" customHeight="1" x14ac:dyDescent="0.2">
      <c r="A109" s="5"/>
      <c r="B109" s="9"/>
      <c r="C109" s="1"/>
      <c r="D109" s="1"/>
      <c r="E109" s="1"/>
      <c r="F109" s="1"/>
      <c r="H109" s="1"/>
      <c r="I109" s="1"/>
      <c r="J109" s="1"/>
      <c r="L109" s="1"/>
      <c r="M109" s="1"/>
    </row>
    <row r="110" spans="1:13" ht="14.1" customHeight="1" x14ac:dyDescent="0.2">
      <c r="A110" s="5"/>
      <c r="B110" s="9"/>
      <c r="C110" s="1"/>
      <c r="D110" s="1"/>
      <c r="E110" s="1"/>
      <c r="F110" s="1"/>
      <c r="H110" s="1"/>
      <c r="I110" s="1"/>
      <c r="J110" s="1"/>
      <c r="L110" s="1"/>
      <c r="M110" s="1"/>
    </row>
    <row r="111" spans="1:13" ht="14.1" customHeight="1" x14ac:dyDescent="0.2">
      <c r="A111" s="5"/>
      <c r="B111" s="9"/>
      <c r="C111" s="1"/>
      <c r="D111" s="1"/>
      <c r="E111" s="1"/>
      <c r="F111" s="1"/>
      <c r="H111" s="1"/>
      <c r="I111" s="1"/>
      <c r="J111" s="1"/>
      <c r="L111" s="1"/>
      <c r="M111" s="1"/>
    </row>
    <row r="113" spans="1:13" ht="14.1" customHeight="1" x14ac:dyDescent="0.2">
      <c r="A113" s="5"/>
      <c r="B113" s="9"/>
      <c r="C113" s="1"/>
      <c r="D113" s="1"/>
      <c r="E113" s="1"/>
      <c r="F113" s="1"/>
      <c r="H113" s="1"/>
      <c r="I113" s="1"/>
      <c r="J113" s="1"/>
      <c r="L113" s="1"/>
      <c r="M113" s="1"/>
    </row>
    <row r="114" spans="1:13" ht="14.1" customHeight="1" x14ac:dyDescent="0.2">
      <c r="A114" s="5"/>
      <c r="B114" s="9"/>
      <c r="C114" s="1"/>
      <c r="D114" s="6"/>
      <c r="E114" s="1"/>
      <c r="F114" s="1"/>
      <c r="H114" s="1"/>
      <c r="I114" s="1"/>
      <c r="J114" s="1"/>
      <c r="L114" s="1"/>
      <c r="M114" s="1"/>
    </row>
    <row r="115" spans="1:13" ht="14.1" customHeight="1" x14ac:dyDescent="0.2">
      <c r="A115" s="5"/>
      <c r="B115" s="9"/>
      <c r="C115" s="1"/>
      <c r="D115" s="6"/>
      <c r="E115" s="1"/>
      <c r="F115" s="1"/>
      <c r="H115" s="1"/>
      <c r="I115" s="1"/>
      <c r="J115" s="1"/>
      <c r="L115" s="1"/>
      <c r="M115" s="1"/>
    </row>
    <row r="116" spans="1:13" ht="14.1" customHeight="1" x14ac:dyDescent="0.2">
      <c r="A116" s="5"/>
      <c r="B116" s="9"/>
      <c r="C116" s="1"/>
      <c r="D116" s="6"/>
      <c r="E116" s="1"/>
      <c r="F116" s="1"/>
      <c r="H116" s="1"/>
      <c r="I116" s="1"/>
      <c r="J116" s="1"/>
      <c r="L116" s="1"/>
      <c r="M116" s="1"/>
    </row>
    <row r="117" spans="1:13" ht="14.1" customHeight="1" x14ac:dyDescent="0.2">
      <c r="A117" s="5"/>
      <c r="B117" s="9"/>
      <c r="C117" s="1"/>
      <c r="D117" s="1"/>
      <c r="E117" s="1"/>
      <c r="F117" s="1"/>
      <c r="H117" s="1"/>
      <c r="I117" s="1"/>
      <c r="J117" s="1"/>
      <c r="L117" s="1"/>
      <c r="M117" s="1"/>
    </row>
    <row r="118" spans="1:13" ht="14.1" customHeight="1" x14ac:dyDescent="0.2">
      <c r="A118" s="5"/>
      <c r="B118" s="9"/>
      <c r="C118" s="1"/>
      <c r="D118" s="6"/>
      <c r="E118" s="1"/>
      <c r="F118" s="1"/>
      <c r="H118" s="1"/>
      <c r="I118" s="1"/>
      <c r="J118" s="1"/>
      <c r="L118" s="1"/>
      <c r="M118" s="1"/>
    </row>
    <row r="119" spans="1:13" ht="14.1" customHeight="1" x14ac:dyDescent="0.2">
      <c r="A119" s="5"/>
      <c r="B119" s="9"/>
      <c r="C119" s="1"/>
      <c r="D119" s="1"/>
      <c r="E119" s="1"/>
      <c r="F119" s="1"/>
      <c r="H119" s="1"/>
      <c r="I119" s="1"/>
      <c r="J119" s="1"/>
      <c r="L119" s="1"/>
      <c r="M119" s="1"/>
    </row>
    <row r="120" spans="1:13" ht="14.1" customHeight="1" x14ac:dyDescent="0.2">
      <c r="A120" s="5"/>
      <c r="B120" s="9"/>
      <c r="C120" s="1"/>
      <c r="D120" s="1"/>
      <c r="E120" s="1"/>
      <c r="F120" s="1"/>
      <c r="H120" s="1"/>
      <c r="I120" s="1"/>
      <c r="J120" s="1"/>
      <c r="L120" s="1"/>
      <c r="M120" s="1"/>
    </row>
    <row r="121" spans="1:13" ht="14.1" customHeight="1" x14ac:dyDescent="0.2">
      <c r="A121" s="5"/>
      <c r="B121" s="9"/>
      <c r="C121" s="1"/>
      <c r="D121" s="1"/>
      <c r="E121" s="1"/>
      <c r="F121" s="1"/>
      <c r="H121" s="1"/>
      <c r="I121" s="1"/>
      <c r="J121" s="1"/>
      <c r="L121" s="1"/>
      <c r="M121" s="1"/>
    </row>
    <row r="122" spans="1:13" ht="14.1" customHeight="1" x14ac:dyDescent="0.2">
      <c r="A122" s="5"/>
      <c r="B122" s="9"/>
      <c r="C122" s="1"/>
      <c r="D122" s="1"/>
      <c r="E122" s="1"/>
      <c r="F122" s="1"/>
      <c r="H122" s="1"/>
      <c r="I122" s="1"/>
      <c r="J122" s="1"/>
      <c r="L122" s="1"/>
      <c r="M122" s="1"/>
    </row>
    <row r="124" spans="1:13" ht="14.1" customHeight="1" x14ac:dyDescent="0.2">
      <c r="A124" s="5"/>
      <c r="B124" s="9"/>
      <c r="C124" s="1"/>
      <c r="D124" s="1"/>
      <c r="E124" s="1"/>
      <c r="F124" s="1"/>
      <c r="H124" s="1"/>
      <c r="I124" s="1"/>
      <c r="J124" s="1"/>
      <c r="L124" s="1"/>
      <c r="M124" s="1"/>
    </row>
    <row r="125" spans="1:13" ht="14.1" customHeight="1" x14ac:dyDescent="0.2">
      <c r="A125" s="5"/>
      <c r="B125" s="9"/>
      <c r="C125" s="1"/>
      <c r="D125" s="6"/>
      <c r="E125" s="1"/>
      <c r="F125" s="1"/>
      <c r="H125" s="1"/>
      <c r="I125" s="1"/>
      <c r="J125" s="1"/>
      <c r="L125" s="1"/>
      <c r="M125" s="1"/>
    </row>
    <row r="126" spans="1:13" ht="14.1" customHeight="1" x14ac:dyDescent="0.2">
      <c r="A126" s="5"/>
      <c r="B126" s="9"/>
      <c r="C126" s="1"/>
      <c r="D126" s="6"/>
      <c r="E126" s="1"/>
      <c r="F126" s="1"/>
      <c r="H126" s="1"/>
      <c r="I126" s="1"/>
      <c r="J126" s="1"/>
      <c r="L126" s="1"/>
      <c r="M126" s="1"/>
    </row>
    <row r="127" spans="1:13" ht="14.1" customHeight="1" x14ac:dyDescent="0.2">
      <c r="A127" s="5"/>
      <c r="B127" s="9"/>
      <c r="C127" s="1"/>
      <c r="D127" s="6"/>
      <c r="E127" s="1"/>
      <c r="F127" s="1"/>
      <c r="H127" s="1"/>
      <c r="I127" s="1"/>
      <c r="J127" s="1"/>
      <c r="L127" s="1"/>
      <c r="M127" s="1"/>
    </row>
    <row r="128" spans="1:13" ht="14.1" customHeight="1" x14ac:dyDescent="0.2">
      <c r="A128" s="5"/>
      <c r="B128" s="9"/>
      <c r="C128" s="1"/>
      <c r="D128" s="1"/>
      <c r="E128" s="1"/>
      <c r="F128" s="1"/>
      <c r="H128" s="1"/>
      <c r="I128" s="1"/>
      <c r="J128" s="1"/>
      <c r="L128" s="1"/>
      <c r="M128" s="1"/>
    </row>
    <row r="129" spans="1:13" ht="14.1" customHeight="1" x14ac:dyDescent="0.2">
      <c r="A129" s="5"/>
      <c r="B129" s="9"/>
      <c r="C129" s="1"/>
      <c r="D129" s="6"/>
      <c r="E129" s="1"/>
      <c r="F129" s="1"/>
      <c r="H129" s="1"/>
      <c r="I129" s="1"/>
      <c r="J129" s="1"/>
      <c r="L129" s="1"/>
      <c r="M129" s="1"/>
    </row>
    <row r="130" spans="1:13" ht="14.1" customHeight="1" x14ac:dyDescent="0.2">
      <c r="A130" s="5"/>
      <c r="B130" s="9"/>
      <c r="C130" s="1"/>
      <c r="D130" s="1"/>
      <c r="E130" s="1"/>
      <c r="F130" s="1"/>
      <c r="H130" s="1"/>
      <c r="I130" s="1"/>
      <c r="J130" s="1"/>
      <c r="L130" s="1"/>
      <c r="M130" s="1"/>
    </row>
    <row r="131" spans="1:13" ht="14.1" customHeight="1" x14ac:dyDescent="0.2">
      <c r="A131" s="5"/>
      <c r="B131" s="9"/>
      <c r="C131" s="1"/>
      <c r="D131" s="1"/>
      <c r="E131" s="1"/>
      <c r="F131" s="1"/>
      <c r="H131" s="1"/>
      <c r="I131" s="1"/>
      <c r="J131" s="1"/>
      <c r="L131" s="1"/>
      <c r="M131" s="1"/>
    </row>
    <row r="132" spans="1:13" ht="14.1" customHeight="1" x14ac:dyDescent="0.2">
      <c r="A132" s="5"/>
      <c r="B132" s="9"/>
      <c r="C132" s="1"/>
      <c r="D132" s="1"/>
      <c r="E132" s="1"/>
      <c r="F132" s="1"/>
      <c r="H132" s="1"/>
      <c r="I132" s="1"/>
      <c r="J132" s="1"/>
      <c r="L132" s="1"/>
      <c r="M132" s="1"/>
    </row>
    <row r="133" spans="1:13" ht="14.1" customHeight="1" x14ac:dyDescent="0.2">
      <c r="A133" s="5"/>
      <c r="B133" s="9"/>
      <c r="C133" s="1"/>
      <c r="D133" s="1"/>
      <c r="E133" s="1"/>
      <c r="F133" s="1"/>
      <c r="H133" s="1"/>
      <c r="I133" s="1"/>
      <c r="J133" s="1"/>
      <c r="L133" s="1"/>
      <c r="M133" s="1"/>
    </row>
    <row r="135" spans="1:13" ht="14.1" customHeight="1" x14ac:dyDescent="0.2">
      <c r="A135" s="5"/>
      <c r="B135" s="9"/>
      <c r="C135" s="1"/>
      <c r="D135" s="1"/>
      <c r="E135" s="1"/>
      <c r="F135" s="1"/>
      <c r="H135" s="1"/>
      <c r="I135" s="1"/>
      <c r="J135" s="1"/>
      <c r="L135" s="1"/>
      <c r="M135" s="1"/>
    </row>
    <row r="136" spans="1:13" ht="14.1" customHeight="1" x14ac:dyDescent="0.2">
      <c r="A136" s="5"/>
      <c r="B136" s="9"/>
      <c r="C136" s="1"/>
      <c r="D136" s="6"/>
      <c r="E136" s="1"/>
      <c r="F136" s="1"/>
      <c r="H136" s="1"/>
      <c r="I136" s="1"/>
      <c r="J136" s="1"/>
      <c r="L136" s="1"/>
      <c r="M136" s="1"/>
    </row>
    <row r="137" spans="1:13" ht="14.1" customHeight="1" x14ac:dyDescent="0.2">
      <c r="A137" s="5"/>
      <c r="B137" s="9"/>
      <c r="C137" s="1"/>
      <c r="D137" s="6"/>
      <c r="E137" s="1"/>
      <c r="F137" s="1"/>
      <c r="H137" s="1"/>
      <c r="I137" s="1"/>
      <c r="J137" s="1"/>
      <c r="L137" s="1"/>
      <c r="M137" s="1"/>
    </row>
    <row r="138" spans="1:13" ht="14.1" customHeight="1" x14ac:dyDescent="0.2">
      <c r="A138" s="5"/>
      <c r="B138" s="9"/>
      <c r="C138" s="1"/>
      <c r="D138" s="6"/>
      <c r="E138" s="1"/>
      <c r="F138" s="1"/>
      <c r="H138" s="1"/>
      <c r="I138" s="1"/>
      <c r="J138" s="1"/>
      <c r="L138" s="1"/>
      <c r="M138" s="1"/>
    </row>
    <row r="139" spans="1:13" ht="14.1" customHeight="1" x14ac:dyDescent="0.2">
      <c r="A139" s="5"/>
      <c r="B139" s="9"/>
      <c r="C139" s="1"/>
      <c r="D139" s="1"/>
      <c r="E139" s="1"/>
      <c r="F139" s="1"/>
      <c r="H139" s="1"/>
      <c r="I139" s="1"/>
      <c r="J139" s="1"/>
      <c r="L139" s="1"/>
      <c r="M139" s="1"/>
    </row>
    <row r="140" spans="1:13" ht="14.1" customHeight="1" x14ac:dyDescent="0.2">
      <c r="A140" s="5"/>
      <c r="B140" s="9"/>
      <c r="C140" s="1"/>
      <c r="D140" s="6"/>
      <c r="E140" s="1"/>
      <c r="F140" s="1"/>
      <c r="H140" s="1"/>
      <c r="I140" s="1"/>
      <c r="J140" s="1"/>
      <c r="L140" s="1"/>
      <c r="M140" s="1"/>
    </row>
    <row r="141" spans="1:13" ht="14.1" customHeight="1" x14ac:dyDescent="0.2">
      <c r="A141" s="5"/>
      <c r="B141" s="9"/>
      <c r="C141" s="1"/>
      <c r="D141" s="1"/>
      <c r="E141" s="1"/>
      <c r="F141" s="1"/>
      <c r="H141" s="1"/>
      <c r="I141" s="1"/>
      <c r="J141" s="1"/>
      <c r="L141" s="1"/>
      <c r="M141" s="1"/>
    </row>
    <row r="142" spans="1:13" ht="14.1" customHeight="1" x14ac:dyDescent="0.2">
      <c r="A142" s="5"/>
      <c r="B142" s="9"/>
      <c r="C142" s="1"/>
      <c r="D142" s="1"/>
      <c r="E142" s="1"/>
      <c r="F142" s="1"/>
      <c r="H142" s="1"/>
      <c r="I142" s="1"/>
      <c r="J142" s="1"/>
      <c r="L142" s="1"/>
      <c r="M142" s="1"/>
    </row>
    <row r="143" spans="1:13" ht="14.1" customHeight="1" x14ac:dyDescent="0.2">
      <c r="A143" s="5"/>
      <c r="B143" s="9"/>
      <c r="C143" s="1"/>
      <c r="D143" s="1"/>
      <c r="E143" s="1"/>
      <c r="F143" s="1"/>
      <c r="H143" s="1"/>
      <c r="I143" s="1"/>
      <c r="J143" s="1"/>
      <c r="L143" s="1"/>
      <c r="M143" s="1"/>
    </row>
    <row r="144" spans="1:13" ht="14.1" customHeight="1" x14ac:dyDescent="0.2">
      <c r="A144" s="5"/>
      <c r="B144" s="9"/>
      <c r="C144" s="1"/>
      <c r="D144" s="1"/>
      <c r="E144" s="1"/>
      <c r="F144" s="1"/>
      <c r="H144" s="1"/>
      <c r="I144" s="1"/>
      <c r="J144" s="1"/>
      <c r="L144" s="1"/>
      <c r="M144" s="1"/>
    </row>
    <row r="146" spans="1:13" ht="14.1" customHeight="1" x14ac:dyDescent="0.2">
      <c r="A146" s="5"/>
      <c r="B146" s="9"/>
      <c r="C146" s="1"/>
      <c r="D146" s="1"/>
      <c r="E146" s="1"/>
      <c r="F146" s="1"/>
      <c r="H146" s="1"/>
      <c r="I146" s="1"/>
      <c r="J146" s="1"/>
      <c r="L146" s="1"/>
      <c r="M146" s="1"/>
    </row>
    <row r="147" spans="1:13" ht="14.1" customHeight="1" x14ac:dyDescent="0.2">
      <c r="A147" s="5"/>
      <c r="B147" s="9"/>
      <c r="C147" s="1"/>
      <c r="D147" s="6"/>
      <c r="E147" s="1"/>
      <c r="F147" s="1"/>
      <c r="H147" s="1"/>
      <c r="I147" s="1"/>
      <c r="J147" s="1"/>
      <c r="L147" s="1"/>
      <c r="M147" s="1"/>
    </row>
    <row r="148" spans="1:13" ht="14.1" customHeight="1" x14ac:dyDescent="0.2">
      <c r="A148" s="5"/>
      <c r="B148" s="9"/>
      <c r="C148" s="1"/>
      <c r="D148" s="6"/>
      <c r="E148" s="1"/>
      <c r="F148" s="1"/>
      <c r="H148" s="1"/>
      <c r="I148" s="1"/>
      <c r="J148" s="1"/>
      <c r="L148" s="1"/>
      <c r="M148" s="1"/>
    </row>
    <row r="149" spans="1:13" ht="14.1" customHeight="1" x14ac:dyDescent="0.2">
      <c r="A149" s="5"/>
      <c r="B149" s="9"/>
      <c r="C149" s="1"/>
      <c r="D149" s="6"/>
      <c r="E149" s="1"/>
      <c r="F149" s="1"/>
      <c r="H149" s="1"/>
      <c r="I149" s="1"/>
      <c r="J149" s="1"/>
      <c r="L149" s="1"/>
      <c r="M149" s="1"/>
    </row>
    <row r="150" spans="1:13" ht="14.1" customHeight="1" x14ac:dyDescent="0.2">
      <c r="A150" s="5"/>
      <c r="B150" s="9"/>
      <c r="C150" s="1"/>
      <c r="D150" s="1"/>
      <c r="E150" s="1"/>
      <c r="F150" s="1"/>
      <c r="H150" s="1"/>
      <c r="I150" s="1"/>
      <c r="J150" s="1"/>
      <c r="L150" s="1"/>
      <c r="M150" s="1"/>
    </row>
    <row r="151" spans="1:13" ht="14.1" customHeight="1" x14ac:dyDescent="0.2">
      <c r="A151" s="5"/>
      <c r="B151" s="9"/>
      <c r="C151" s="1"/>
      <c r="D151" s="6"/>
      <c r="E151" s="1"/>
      <c r="F151" s="1"/>
      <c r="H151" s="1"/>
      <c r="I151" s="1"/>
      <c r="J151" s="1"/>
      <c r="L151" s="1"/>
      <c r="M151" s="1"/>
    </row>
    <row r="152" spans="1:13" ht="14.1" customHeight="1" x14ac:dyDescent="0.2">
      <c r="A152" s="5"/>
      <c r="B152" s="9"/>
      <c r="C152" s="1"/>
      <c r="D152" s="1"/>
      <c r="E152" s="1"/>
      <c r="F152" s="1"/>
      <c r="H152" s="1"/>
      <c r="I152" s="1"/>
      <c r="J152" s="1"/>
      <c r="L152" s="1"/>
      <c r="M152" s="1"/>
    </row>
    <row r="153" spans="1:13" ht="14.1" customHeight="1" x14ac:dyDescent="0.2">
      <c r="A153" s="5"/>
      <c r="B153" s="9"/>
      <c r="C153" s="1"/>
      <c r="D153" s="1"/>
      <c r="E153" s="1"/>
      <c r="F153" s="1"/>
      <c r="H153" s="1"/>
      <c r="I153" s="1"/>
      <c r="J153" s="1"/>
      <c r="L153" s="1"/>
      <c r="M153" s="1"/>
    </row>
    <row r="154" spans="1:13" ht="14.1" customHeight="1" x14ac:dyDescent="0.2">
      <c r="A154" s="5"/>
      <c r="B154" s="9"/>
      <c r="C154" s="1"/>
      <c r="D154" s="1"/>
      <c r="E154" s="1"/>
      <c r="F154" s="1"/>
      <c r="H154" s="1"/>
      <c r="I154" s="1"/>
      <c r="J154" s="1"/>
      <c r="L154" s="1"/>
      <c r="M154" s="1"/>
    </row>
    <row r="155" spans="1:13" ht="14.1" customHeight="1" x14ac:dyDescent="0.2">
      <c r="A155" s="5"/>
      <c r="B155" s="9"/>
      <c r="C155" s="1"/>
      <c r="D155" s="1"/>
      <c r="E155" s="1"/>
      <c r="F155" s="1"/>
      <c r="H155" s="1"/>
      <c r="I155" s="1"/>
      <c r="J155" s="1"/>
      <c r="L155" s="1"/>
      <c r="M155" s="1"/>
    </row>
    <row r="157" spans="1:13" ht="14.1" customHeight="1" x14ac:dyDescent="0.2">
      <c r="A157" s="5"/>
      <c r="B157" s="9"/>
      <c r="C157" s="1"/>
      <c r="D157" s="1"/>
      <c r="E157" s="1"/>
      <c r="F157" s="1"/>
      <c r="H157" s="1"/>
      <c r="I157" s="1"/>
      <c r="J157" s="1"/>
      <c r="L157" s="1"/>
      <c r="M157" s="1"/>
    </row>
    <row r="158" spans="1:13" ht="14.1" customHeight="1" x14ac:dyDescent="0.2">
      <c r="A158" s="5"/>
      <c r="B158" s="9"/>
      <c r="C158" s="1"/>
      <c r="D158" s="6"/>
      <c r="E158" s="1"/>
      <c r="F158" s="1"/>
      <c r="H158" s="1"/>
      <c r="I158" s="1"/>
      <c r="J158" s="1"/>
      <c r="L158" s="1"/>
      <c r="M158" s="1"/>
    </row>
    <row r="159" spans="1:13" ht="14.1" customHeight="1" x14ac:dyDescent="0.2">
      <c r="A159" s="5"/>
      <c r="B159" s="9"/>
      <c r="C159" s="1"/>
      <c r="D159" s="6"/>
      <c r="E159" s="1"/>
      <c r="F159" s="1"/>
      <c r="H159" s="1"/>
      <c r="I159" s="1"/>
      <c r="J159" s="1"/>
      <c r="L159" s="1"/>
      <c r="M159" s="1"/>
    </row>
    <row r="160" spans="1:13" ht="14.1" customHeight="1" x14ac:dyDescent="0.2">
      <c r="A160" s="5"/>
      <c r="B160" s="9"/>
      <c r="C160" s="1"/>
      <c r="D160" s="6"/>
      <c r="E160" s="1"/>
      <c r="F160" s="1"/>
      <c r="H160" s="1"/>
      <c r="I160" s="1"/>
      <c r="J160" s="1"/>
      <c r="L160" s="1"/>
      <c r="M160" s="1"/>
    </row>
    <row r="161" spans="1:17" ht="14.1" customHeight="1" x14ac:dyDescent="0.2">
      <c r="A161" s="5"/>
      <c r="B161" s="9"/>
      <c r="C161" s="1"/>
      <c r="D161" s="1"/>
      <c r="E161" s="1"/>
      <c r="F161" s="1"/>
      <c r="H161" s="1"/>
      <c r="I161" s="1"/>
      <c r="J161" s="1"/>
      <c r="L161" s="1"/>
      <c r="M161" s="1"/>
    </row>
    <row r="162" spans="1:17" ht="14.1" customHeight="1" x14ac:dyDescent="0.2">
      <c r="A162" s="5"/>
      <c r="B162" s="9"/>
      <c r="C162" s="1"/>
      <c r="D162" s="6"/>
      <c r="E162" s="1"/>
      <c r="F162" s="1"/>
      <c r="H162" s="1"/>
      <c r="I162" s="1"/>
      <c r="J162" s="1"/>
      <c r="L162" s="1"/>
      <c r="M162" s="1"/>
    </row>
    <row r="163" spans="1:17" ht="14.1" customHeight="1" x14ac:dyDescent="0.2">
      <c r="A163" s="5"/>
      <c r="B163" s="9"/>
      <c r="C163" s="1"/>
      <c r="D163" s="1"/>
      <c r="E163" s="1"/>
      <c r="F163" s="1"/>
      <c r="H163" s="1"/>
      <c r="I163" s="1"/>
      <c r="J163" s="1"/>
      <c r="L163" s="1"/>
      <c r="M163" s="1"/>
    </row>
    <row r="164" spans="1:17" ht="14.1" customHeight="1" x14ac:dyDescent="0.2">
      <c r="A164" s="5"/>
      <c r="B164" s="9"/>
      <c r="C164" s="1"/>
      <c r="D164" s="1"/>
      <c r="E164" s="1"/>
      <c r="F164" s="1"/>
      <c r="H164" s="1"/>
      <c r="I164" s="1"/>
      <c r="J164" s="1"/>
      <c r="L164" s="1"/>
      <c r="M164" s="1"/>
    </row>
    <row r="165" spans="1:17" ht="14.1" customHeight="1" x14ac:dyDescent="0.2">
      <c r="A165" s="5"/>
      <c r="B165" s="9"/>
      <c r="C165" s="1"/>
      <c r="D165" s="1"/>
      <c r="E165" s="1"/>
      <c r="F165" s="1"/>
      <c r="H165" s="1"/>
      <c r="I165" s="1"/>
      <c r="J165" s="1"/>
      <c r="L165" s="1"/>
      <c r="M165" s="1"/>
    </row>
    <row r="166" spans="1:17" ht="14.1" customHeight="1" x14ac:dyDescent="0.2">
      <c r="A166" s="5"/>
      <c r="B166" s="9"/>
      <c r="C166" s="1"/>
      <c r="D166" s="1"/>
      <c r="E166" s="1"/>
      <c r="F166" s="1"/>
      <c r="H166" s="1"/>
      <c r="I166" s="1"/>
      <c r="J166" s="1"/>
      <c r="L166" s="1"/>
      <c r="M166" s="1"/>
    </row>
    <row r="168" spans="1:17" ht="14.1" customHeight="1" x14ac:dyDescent="0.2">
      <c r="A168" s="11"/>
      <c r="B168" s="11"/>
      <c r="C168" s="11"/>
      <c r="D168" s="11"/>
      <c r="E168" s="11"/>
      <c r="F168" s="11"/>
      <c r="H168" s="11"/>
      <c r="I168" s="11"/>
      <c r="J168" s="11"/>
      <c r="L168" s="11"/>
      <c r="M168" s="11"/>
      <c r="N168" s="11"/>
      <c r="O168" s="11"/>
      <c r="P168" s="11"/>
      <c r="Q168" s="11"/>
    </row>
    <row r="169" spans="1:17" ht="14.1" customHeight="1" x14ac:dyDescent="0.2">
      <c r="A169" s="11"/>
      <c r="B169" s="11"/>
      <c r="C169" s="11"/>
      <c r="D169" s="11"/>
      <c r="E169" s="11"/>
      <c r="F169" s="11"/>
      <c r="H169" s="11"/>
      <c r="I169" s="11"/>
      <c r="J169" s="11"/>
      <c r="L169" s="11"/>
      <c r="M169" s="11"/>
      <c r="N169" s="11"/>
      <c r="O169" s="11"/>
      <c r="P169" s="11"/>
      <c r="Q169" s="11"/>
    </row>
    <row r="170" spans="1:17" ht="14.1" customHeight="1" x14ac:dyDescent="0.2">
      <c r="A170" s="11"/>
      <c r="B170" s="11"/>
      <c r="C170" s="11"/>
      <c r="D170" s="11"/>
      <c r="E170" s="11"/>
      <c r="F170" s="11"/>
      <c r="H170" s="11"/>
      <c r="I170" s="11"/>
      <c r="J170" s="11"/>
      <c r="L170" s="11"/>
      <c r="M170" s="11"/>
      <c r="N170" s="11"/>
      <c r="O170" s="11"/>
      <c r="P170" s="11"/>
      <c r="Q170" s="11"/>
    </row>
    <row r="171" spans="1:17" ht="14.1" customHeight="1" x14ac:dyDescent="0.2">
      <c r="A171" s="11"/>
      <c r="B171" s="11"/>
      <c r="C171" s="11"/>
      <c r="D171" s="11"/>
      <c r="E171" s="11"/>
      <c r="F171" s="11"/>
      <c r="H171" s="11"/>
      <c r="I171" s="11"/>
      <c r="J171" s="11"/>
      <c r="L171" s="11"/>
      <c r="M171" s="11"/>
      <c r="N171" s="11"/>
      <c r="O171" s="11"/>
      <c r="P171" s="11"/>
      <c r="Q171" s="11"/>
    </row>
    <row r="172" spans="1:17" ht="14.1" customHeight="1" x14ac:dyDescent="0.2">
      <c r="A172" s="11"/>
      <c r="B172" s="11"/>
      <c r="C172" s="11"/>
      <c r="D172" s="11"/>
      <c r="E172" s="11"/>
      <c r="F172" s="11"/>
      <c r="H172" s="11"/>
      <c r="I172" s="11"/>
      <c r="J172" s="11"/>
      <c r="L172" s="11"/>
      <c r="M172" s="11"/>
      <c r="N172" s="11"/>
      <c r="O172" s="11"/>
      <c r="P172" s="11"/>
      <c r="Q172" s="11"/>
    </row>
    <row r="173" spans="1:17" ht="14.1" customHeight="1" x14ac:dyDescent="0.2">
      <c r="A173" s="11"/>
      <c r="B173" s="11"/>
      <c r="C173" s="11"/>
      <c r="D173" s="11"/>
      <c r="E173" s="11"/>
      <c r="F173" s="11"/>
      <c r="H173" s="11"/>
      <c r="I173" s="11"/>
      <c r="J173" s="11"/>
      <c r="L173" s="11"/>
      <c r="M173" s="11"/>
      <c r="N173" s="11"/>
      <c r="O173" s="11"/>
      <c r="P173" s="11"/>
      <c r="Q173" s="11"/>
    </row>
    <row r="174" spans="1:17" ht="14.1" customHeight="1" x14ac:dyDescent="0.2">
      <c r="A174" s="11"/>
      <c r="B174" s="11"/>
      <c r="C174" s="11"/>
      <c r="D174" s="11"/>
      <c r="E174" s="11"/>
      <c r="F174" s="11"/>
      <c r="H174" s="11"/>
      <c r="I174" s="11"/>
      <c r="J174" s="11"/>
      <c r="L174" s="11"/>
      <c r="M174" s="11"/>
      <c r="N174" s="11"/>
      <c r="O174" s="11"/>
      <c r="P174" s="11"/>
      <c r="Q174" s="11"/>
    </row>
    <row r="175" spans="1:17" ht="14.1" customHeight="1" x14ac:dyDescent="0.2">
      <c r="A175" s="11"/>
      <c r="B175" s="11"/>
      <c r="C175" s="11"/>
      <c r="D175" s="11"/>
      <c r="E175" s="11"/>
      <c r="F175" s="11"/>
      <c r="H175" s="11"/>
      <c r="I175" s="11"/>
      <c r="J175" s="11"/>
      <c r="L175" s="11"/>
      <c r="M175" s="11"/>
    </row>
    <row r="176" spans="1:17" ht="14.1" customHeight="1" x14ac:dyDescent="0.2">
      <c r="A176" s="5"/>
      <c r="B176" s="9"/>
      <c r="C176" s="1"/>
      <c r="D176" s="1"/>
      <c r="E176" s="1"/>
      <c r="F176" s="1"/>
      <c r="H176" s="1"/>
      <c r="I176" s="1"/>
      <c r="J176" s="1"/>
      <c r="L176" s="1"/>
      <c r="M176" s="1"/>
    </row>
    <row r="177" spans="1:13" ht="14.1" customHeight="1" x14ac:dyDescent="0.2">
      <c r="A177" s="5"/>
      <c r="B177" s="9"/>
      <c r="C177" s="1"/>
      <c r="D177" s="1"/>
      <c r="E177" s="1"/>
      <c r="F177" s="1"/>
      <c r="H177" s="1"/>
      <c r="I177" s="1"/>
      <c r="J177" s="1"/>
      <c r="L177" s="1"/>
      <c r="M177" s="1"/>
    </row>
    <row r="178" spans="1:13" ht="14.1" customHeight="1" x14ac:dyDescent="0.2">
      <c r="A178" s="5"/>
      <c r="B178" s="9"/>
      <c r="C178" s="1"/>
      <c r="D178" s="1"/>
      <c r="E178" s="1"/>
      <c r="F178" s="1"/>
      <c r="H178" s="1"/>
      <c r="I178" s="1"/>
      <c r="J178" s="1"/>
      <c r="L178" s="1"/>
      <c r="M178" s="1"/>
    </row>
    <row r="179" spans="1:13" ht="14.1" customHeight="1" x14ac:dyDescent="0.2">
      <c r="A179" s="5"/>
      <c r="B179" s="9"/>
      <c r="C179" s="1"/>
      <c r="D179" s="1"/>
      <c r="E179" s="1"/>
      <c r="F179" s="1"/>
      <c r="H179" s="1"/>
      <c r="I179" s="1"/>
      <c r="J179" s="1"/>
      <c r="L179" s="1"/>
      <c r="M179" s="1"/>
    </row>
    <row r="181" spans="1:13" ht="14.1" customHeight="1" x14ac:dyDescent="0.2">
      <c r="A181" s="5"/>
      <c r="B181" s="9"/>
      <c r="C181" s="9"/>
      <c r="D181" s="9"/>
      <c r="E181" s="9"/>
      <c r="F181" s="9"/>
      <c r="H181" s="9"/>
      <c r="I181" s="9"/>
      <c r="J181" s="101"/>
      <c r="L181" s="101"/>
      <c r="M181" s="101"/>
    </row>
    <row r="182" spans="1:13" ht="14.1" customHeight="1" x14ac:dyDescent="0.2">
      <c r="A182" s="5"/>
      <c r="B182" s="9"/>
      <c r="C182" s="1"/>
      <c r="D182" s="1"/>
      <c r="E182" s="1"/>
      <c r="F182" s="1"/>
      <c r="H182" s="1"/>
      <c r="I182" s="1"/>
      <c r="J182" s="1"/>
      <c r="L182" s="1"/>
      <c r="M182" s="1"/>
    </row>
    <row r="183" spans="1:13" ht="14.1" customHeight="1" x14ac:dyDescent="0.2">
      <c r="A183" s="5"/>
      <c r="B183" s="9"/>
      <c r="C183" s="1"/>
      <c r="D183" s="1"/>
      <c r="E183" s="1"/>
      <c r="F183" s="1"/>
      <c r="H183" s="1"/>
      <c r="I183" s="1"/>
      <c r="J183" s="1"/>
      <c r="L183" s="1"/>
      <c r="M183" s="1"/>
    </row>
    <row r="184" spans="1:13" ht="14.1" customHeight="1" x14ac:dyDescent="0.2">
      <c r="A184" s="5"/>
      <c r="B184" s="9"/>
      <c r="C184" s="1"/>
      <c r="D184" s="1"/>
      <c r="E184" s="1"/>
      <c r="F184" s="1"/>
      <c r="H184" s="1"/>
      <c r="I184" s="1"/>
      <c r="J184" s="1"/>
      <c r="L184" s="1"/>
      <c r="M184" s="1"/>
    </row>
    <row r="186" spans="1:13" ht="14.1" customHeight="1" x14ac:dyDescent="0.2">
      <c r="A186" s="5"/>
      <c r="B186" s="9"/>
      <c r="C186" s="9"/>
      <c r="D186" s="9"/>
      <c r="E186" s="9"/>
      <c r="F186" s="9"/>
      <c r="H186" s="9"/>
      <c r="I186" s="9"/>
      <c r="J186" s="101"/>
      <c r="L186" s="101"/>
      <c r="M186" s="101"/>
    </row>
    <row r="187" spans="1:13" ht="14.1" customHeight="1" x14ac:dyDescent="0.2">
      <c r="A187" s="5"/>
      <c r="B187" s="9"/>
      <c r="C187" s="1"/>
      <c r="D187" s="1"/>
      <c r="E187" s="1"/>
      <c r="F187" s="1"/>
      <c r="H187" s="1"/>
      <c r="I187" s="1"/>
      <c r="J187" s="1"/>
      <c r="L187" s="1"/>
      <c r="M187" s="1"/>
    </row>
    <row r="188" spans="1:13" ht="14.1" customHeight="1" x14ac:dyDescent="0.2">
      <c r="A188" s="5"/>
      <c r="B188" s="9"/>
      <c r="C188" s="1"/>
      <c r="D188" s="1"/>
      <c r="E188" s="1"/>
      <c r="F188" s="1"/>
      <c r="H188" s="1"/>
      <c r="I188" s="1"/>
      <c r="J188" s="1"/>
      <c r="L188" s="1"/>
      <c r="M188" s="1"/>
    </row>
    <row r="189" spans="1:13" ht="14.1" customHeight="1" x14ac:dyDescent="0.2">
      <c r="A189" s="5"/>
      <c r="B189" s="9"/>
      <c r="C189" s="1"/>
      <c r="D189" s="1"/>
      <c r="E189" s="1"/>
      <c r="F189" s="1"/>
      <c r="H189" s="1"/>
      <c r="I189" s="1"/>
      <c r="J189" s="1"/>
      <c r="L189" s="1"/>
      <c r="M189" s="1"/>
    </row>
    <row r="190" spans="1:13" ht="14.1" customHeight="1" x14ac:dyDescent="0.2">
      <c r="A190" s="5"/>
      <c r="B190" s="9"/>
      <c r="C190" s="1"/>
      <c r="D190" s="1"/>
      <c r="E190" s="1"/>
      <c r="F190" s="1"/>
      <c r="H190" s="1"/>
      <c r="I190" s="1"/>
      <c r="J190" s="1"/>
      <c r="L190" s="1"/>
      <c r="M190" s="1"/>
    </row>
    <row r="191" spans="1:13" ht="14.1" customHeight="1" x14ac:dyDescent="0.2">
      <c r="A191" s="5"/>
      <c r="B191" s="9"/>
      <c r="C191" s="1"/>
      <c r="D191" s="1"/>
      <c r="E191" s="1"/>
      <c r="F191" s="1"/>
      <c r="H191" s="1"/>
      <c r="I191" s="1"/>
      <c r="J191" s="1"/>
      <c r="L191" s="1"/>
      <c r="M191" s="1"/>
    </row>
    <row r="192" spans="1:13" ht="14.1" customHeight="1" x14ac:dyDescent="0.2">
      <c r="A192" s="5"/>
      <c r="B192" s="9"/>
      <c r="C192" s="1"/>
      <c r="D192" s="1"/>
      <c r="E192" s="1"/>
      <c r="F192" s="1"/>
      <c r="H192" s="1"/>
      <c r="I192" s="1"/>
      <c r="J192" s="1"/>
      <c r="L192" s="1"/>
      <c r="M192" s="1"/>
    </row>
    <row r="193" spans="1:13" ht="14.1" customHeight="1" x14ac:dyDescent="0.2">
      <c r="A193" s="5"/>
      <c r="B193" s="9"/>
      <c r="C193" s="1"/>
      <c r="D193" s="1"/>
      <c r="E193" s="1"/>
      <c r="F193" s="1"/>
      <c r="H193" s="1"/>
      <c r="I193" s="1"/>
      <c r="J193" s="1"/>
      <c r="L193" s="1"/>
      <c r="M193" s="1"/>
    </row>
    <row r="194" spans="1:13" ht="14.1" customHeight="1" x14ac:dyDescent="0.2">
      <c r="A194" s="5"/>
      <c r="B194" s="9"/>
      <c r="C194" s="1"/>
      <c r="D194" s="1"/>
      <c r="E194" s="1"/>
      <c r="F194" s="1"/>
      <c r="H194" s="1"/>
      <c r="I194" s="1"/>
      <c r="J194" s="1"/>
      <c r="L194" s="1"/>
      <c r="M194" s="1"/>
    </row>
    <row r="196" spans="1:13" ht="14.1" customHeight="1" x14ac:dyDescent="0.2">
      <c r="A196" s="5"/>
      <c r="B196" s="9"/>
      <c r="C196" s="9"/>
      <c r="D196" s="9"/>
      <c r="E196" s="9"/>
      <c r="F196" s="9"/>
      <c r="H196" s="9"/>
      <c r="I196" s="9"/>
      <c r="J196" s="101"/>
      <c r="L196" s="101"/>
      <c r="M196" s="101"/>
    </row>
    <row r="197" spans="1:13" ht="14.1" customHeight="1" x14ac:dyDescent="0.2">
      <c r="A197" s="5"/>
      <c r="B197" s="9"/>
      <c r="C197" s="1"/>
      <c r="D197" s="1"/>
      <c r="E197" s="1"/>
      <c r="F197" s="1"/>
      <c r="H197" s="1"/>
      <c r="I197" s="1"/>
      <c r="J197" s="1"/>
      <c r="L197" s="1"/>
      <c r="M197" s="1"/>
    </row>
    <row r="198" spans="1:13" ht="14.1" customHeight="1" x14ac:dyDescent="0.2">
      <c r="A198" s="5"/>
      <c r="B198" s="9"/>
      <c r="C198" s="1"/>
      <c r="D198" s="1"/>
      <c r="E198" s="1"/>
      <c r="F198" s="1"/>
      <c r="H198" s="1"/>
      <c r="I198" s="1"/>
      <c r="J198" s="1"/>
      <c r="L198" s="1"/>
      <c r="M198" s="1"/>
    </row>
    <row r="199" spans="1:13" ht="14.1" customHeight="1" x14ac:dyDescent="0.2">
      <c r="A199" s="5"/>
      <c r="B199" s="9"/>
      <c r="C199" s="1"/>
      <c r="D199" s="1"/>
      <c r="E199" s="1"/>
      <c r="F199" s="1"/>
      <c r="H199" s="1"/>
      <c r="I199" s="1"/>
      <c r="J199" s="1"/>
      <c r="L199" s="1"/>
      <c r="M199" s="1"/>
    </row>
    <row r="200" spans="1:13" ht="14.1" customHeight="1" x14ac:dyDescent="0.2">
      <c r="A200" s="5"/>
      <c r="B200" s="9"/>
      <c r="C200" s="1"/>
      <c r="D200" s="1"/>
      <c r="E200" s="1"/>
      <c r="F200" s="1"/>
      <c r="H200" s="1"/>
      <c r="I200" s="1"/>
      <c r="J200" s="1"/>
      <c r="L200" s="1"/>
      <c r="M200" s="1"/>
    </row>
    <row r="201" spans="1:13" ht="14.1" customHeight="1" x14ac:dyDescent="0.2">
      <c r="A201" s="5"/>
      <c r="B201" s="9"/>
      <c r="C201" s="1"/>
      <c r="D201" s="1"/>
      <c r="E201" s="1"/>
      <c r="F201" s="1"/>
      <c r="H201" s="1"/>
      <c r="I201" s="1"/>
      <c r="J201" s="1"/>
      <c r="L201" s="1"/>
      <c r="M201" s="1"/>
    </row>
    <row r="202" spans="1:13" ht="14.1" customHeight="1" x14ac:dyDescent="0.2">
      <c r="A202" s="5"/>
      <c r="B202" s="9"/>
      <c r="C202" s="1"/>
      <c r="D202" s="1"/>
      <c r="E202" s="1"/>
      <c r="F202" s="1"/>
      <c r="H202" s="1"/>
      <c r="I202" s="1"/>
      <c r="J202" s="1"/>
      <c r="L202" s="1"/>
      <c r="M202" s="1"/>
    </row>
    <row r="203" spans="1:13" ht="14.1" customHeight="1" x14ac:dyDescent="0.2">
      <c r="A203" s="5"/>
      <c r="B203" s="9"/>
      <c r="C203" s="1"/>
      <c r="D203" s="1"/>
      <c r="E203" s="1"/>
      <c r="F203" s="1"/>
      <c r="H203" s="1"/>
      <c r="I203" s="1"/>
      <c r="J203" s="1"/>
      <c r="L203" s="1"/>
      <c r="M203" s="1"/>
    </row>
    <row r="204" spans="1:13" ht="14.1" customHeight="1" x14ac:dyDescent="0.2">
      <c r="A204" s="5"/>
      <c r="B204" s="9"/>
      <c r="C204" s="1"/>
      <c r="D204" s="1"/>
      <c r="E204" s="1"/>
      <c r="F204" s="1"/>
      <c r="H204" s="1"/>
      <c r="I204" s="1"/>
      <c r="J204" s="1"/>
      <c r="L204" s="1"/>
      <c r="M204" s="1"/>
    </row>
    <row r="206" spans="1:13" ht="14.1" customHeight="1" x14ac:dyDescent="0.2">
      <c r="A206" s="5"/>
      <c r="B206" s="9"/>
      <c r="C206" s="9"/>
      <c r="D206" s="9"/>
      <c r="E206" s="9"/>
      <c r="F206" s="9"/>
      <c r="H206" s="9"/>
      <c r="I206" s="9"/>
      <c r="J206" s="101"/>
      <c r="L206" s="101"/>
      <c r="M206" s="101"/>
    </row>
    <row r="207" spans="1:13" ht="14.1" customHeight="1" x14ac:dyDescent="0.2">
      <c r="A207" s="5"/>
      <c r="B207" s="9"/>
      <c r="C207" s="1"/>
      <c r="D207" s="1"/>
      <c r="E207" s="1"/>
      <c r="F207" s="1"/>
      <c r="H207" s="1"/>
      <c r="I207" s="1"/>
      <c r="J207" s="1"/>
      <c r="L207" s="1"/>
      <c r="M207" s="1"/>
    </row>
    <row r="208" spans="1:13" ht="14.1" customHeight="1" x14ac:dyDescent="0.2">
      <c r="A208" s="5"/>
      <c r="B208" s="9"/>
      <c r="C208" s="1"/>
      <c r="D208" s="1"/>
      <c r="E208" s="1"/>
      <c r="F208" s="1"/>
      <c r="H208" s="1"/>
      <c r="I208" s="1"/>
      <c r="J208" s="1"/>
      <c r="L208" s="1"/>
      <c r="M208" s="1"/>
    </row>
    <row r="209" spans="1:13" ht="14.1" customHeight="1" x14ac:dyDescent="0.2">
      <c r="A209" s="5"/>
      <c r="B209" s="9"/>
      <c r="C209" s="1"/>
      <c r="D209" s="1"/>
      <c r="E209" s="1"/>
      <c r="F209" s="1"/>
      <c r="H209" s="1"/>
      <c r="I209" s="1"/>
      <c r="J209" s="1"/>
      <c r="L209" s="1"/>
      <c r="M209" s="1"/>
    </row>
    <row r="210" spans="1:13" ht="14.1" customHeight="1" x14ac:dyDescent="0.2">
      <c r="A210" s="5"/>
      <c r="B210" s="9"/>
      <c r="C210" s="1"/>
      <c r="D210" s="1"/>
      <c r="E210" s="1"/>
      <c r="F210" s="1"/>
      <c r="H210" s="1"/>
      <c r="I210" s="1"/>
      <c r="J210" s="1"/>
      <c r="L210" s="1"/>
      <c r="M210" s="1"/>
    </row>
    <row r="211" spans="1:13" ht="14.1" customHeight="1" x14ac:dyDescent="0.2">
      <c r="A211" s="5"/>
      <c r="B211" s="9"/>
      <c r="C211" s="1"/>
      <c r="D211" s="1"/>
      <c r="E211" s="1"/>
      <c r="F211" s="1"/>
      <c r="H211" s="1"/>
      <c r="I211" s="1"/>
      <c r="J211" s="1"/>
      <c r="L211" s="1"/>
      <c r="M211" s="1"/>
    </row>
    <row r="212" spans="1:13" ht="14.1" customHeight="1" x14ac:dyDescent="0.2">
      <c r="A212" s="5"/>
      <c r="B212" s="9"/>
      <c r="C212" s="1"/>
      <c r="D212" s="1"/>
      <c r="E212" s="1"/>
      <c r="F212" s="1"/>
      <c r="H212" s="1"/>
      <c r="I212" s="1"/>
      <c r="J212" s="1"/>
      <c r="L212" s="1"/>
      <c r="M212" s="1"/>
    </row>
    <row r="213" spans="1:13" ht="14.1" customHeight="1" x14ac:dyDescent="0.2">
      <c r="A213" s="5"/>
      <c r="B213" s="9"/>
      <c r="C213" s="1"/>
      <c r="D213" s="1"/>
      <c r="E213" s="1"/>
      <c r="F213" s="1"/>
      <c r="H213" s="1"/>
      <c r="I213" s="1"/>
      <c r="J213" s="1"/>
      <c r="L213" s="1"/>
      <c r="M213" s="1"/>
    </row>
    <row r="214" spans="1:13" ht="14.1" customHeight="1" x14ac:dyDescent="0.2">
      <c r="A214" s="5"/>
      <c r="B214" s="9"/>
      <c r="C214" s="1"/>
      <c r="D214" s="1"/>
      <c r="E214" s="1"/>
      <c r="F214" s="1"/>
      <c r="H214" s="1"/>
      <c r="I214" s="1"/>
      <c r="J214" s="1"/>
      <c r="L214" s="1"/>
      <c r="M214" s="1"/>
    </row>
    <row r="215" spans="1:13" ht="14.1" customHeight="1" x14ac:dyDescent="0.2">
      <c r="A215" s="5"/>
      <c r="B215" s="9"/>
      <c r="C215" s="1"/>
      <c r="D215" s="1"/>
      <c r="E215" s="1"/>
      <c r="F215" s="1"/>
      <c r="H215" s="1"/>
      <c r="I215" s="1"/>
      <c r="J215" s="1"/>
      <c r="L215" s="1"/>
      <c r="M215" s="1"/>
    </row>
    <row r="216" spans="1:13" ht="14.1" customHeight="1" x14ac:dyDescent="0.2">
      <c r="A216" s="5"/>
      <c r="B216" s="9"/>
      <c r="C216" s="1"/>
      <c r="D216" s="1"/>
      <c r="E216" s="1"/>
      <c r="F216" s="1"/>
      <c r="H216" s="1"/>
      <c r="I216" s="1"/>
      <c r="J216" s="1"/>
      <c r="L216" s="1"/>
      <c r="M216" s="1"/>
    </row>
    <row r="218" spans="1:13" ht="14.1" customHeight="1" x14ac:dyDescent="0.2">
      <c r="A218" s="5"/>
      <c r="B218" s="9"/>
      <c r="C218" s="9"/>
      <c r="D218" s="9"/>
      <c r="E218" s="9"/>
      <c r="F218" s="9"/>
      <c r="H218" s="9"/>
      <c r="I218" s="9"/>
      <c r="J218" s="101"/>
      <c r="L218" s="101"/>
      <c r="M218" s="101"/>
    </row>
    <row r="219" spans="1:13" ht="14.1" customHeight="1" x14ac:dyDescent="0.2">
      <c r="A219" s="5"/>
      <c r="B219" s="9"/>
      <c r="C219" s="1"/>
      <c r="D219" s="1"/>
      <c r="E219" s="1"/>
      <c r="F219" s="1"/>
      <c r="H219" s="1"/>
      <c r="I219" s="1"/>
      <c r="J219" s="1"/>
      <c r="L219" s="1"/>
      <c r="M219" s="1"/>
    </row>
    <row r="220" spans="1:13" ht="14.1" customHeight="1" x14ac:dyDescent="0.2">
      <c r="A220" s="5"/>
      <c r="B220" s="9"/>
      <c r="C220" s="1"/>
      <c r="D220" s="1"/>
      <c r="E220" s="1"/>
      <c r="F220" s="1"/>
      <c r="H220" s="1"/>
      <c r="I220" s="1"/>
      <c r="J220" s="1"/>
      <c r="L220" s="1"/>
      <c r="M220" s="1"/>
    </row>
    <row r="221" spans="1:13" ht="14.1" customHeight="1" x14ac:dyDescent="0.2">
      <c r="A221" s="5"/>
      <c r="B221" s="9"/>
      <c r="C221" s="1"/>
      <c r="D221" s="1"/>
      <c r="E221" s="1"/>
      <c r="F221" s="1"/>
      <c r="H221" s="1"/>
      <c r="I221" s="1"/>
      <c r="J221" s="1"/>
      <c r="L221" s="1"/>
      <c r="M221" s="1"/>
    </row>
    <row r="222" spans="1:13" ht="14.1" customHeight="1" x14ac:dyDescent="0.2">
      <c r="A222" s="5"/>
      <c r="B222" s="9"/>
      <c r="C222" s="1"/>
      <c r="D222" s="1"/>
      <c r="E222" s="1"/>
      <c r="F222" s="1"/>
      <c r="H222" s="1"/>
      <c r="I222" s="1"/>
      <c r="J222" s="1"/>
      <c r="L222" s="1"/>
      <c r="M222" s="1"/>
    </row>
    <row r="223" spans="1:13" ht="14.1" customHeight="1" x14ac:dyDescent="0.2">
      <c r="A223" s="5"/>
      <c r="B223" s="9"/>
      <c r="C223" s="1"/>
      <c r="D223" s="1"/>
      <c r="E223" s="1"/>
      <c r="F223" s="1"/>
      <c r="H223" s="1"/>
      <c r="I223" s="1"/>
      <c r="J223" s="1"/>
      <c r="L223" s="1"/>
      <c r="M223" s="1"/>
    </row>
    <row r="224" spans="1:13" ht="14.1" customHeight="1" x14ac:dyDescent="0.2">
      <c r="A224" s="5"/>
      <c r="B224" s="9"/>
      <c r="C224" s="1"/>
      <c r="D224" s="1"/>
      <c r="E224" s="1"/>
      <c r="F224" s="1"/>
      <c r="H224" s="1"/>
      <c r="I224" s="1"/>
      <c r="J224" s="1"/>
      <c r="L224" s="1"/>
      <c r="M224" s="1"/>
    </row>
    <row r="225" spans="1:13" ht="14.1" customHeight="1" x14ac:dyDescent="0.2">
      <c r="A225" s="5"/>
      <c r="B225" s="9"/>
      <c r="C225" s="1"/>
      <c r="D225" s="1"/>
      <c r="E225" s="1"/>
      <c r="F225" s="1"/>
      <c r="H225" s="1"/>
      <c r="I225" s="1"/>
      <c r="J225" s="1"/>
      <c r="L225" s="1"/>
      <c r="M225" s="1"/>
    </row>
    <row r="226" spans="1:13" ht="14.1" customHeight="1" x14ac:dyDescent="0.2">
      <c r="A226" s="5"/>
      <c r="B226" s="9"/>
      <c r="C226" s="1"/>
      <c r="D226" s="1"/>
      <c r="E226" s="1"/>
      <c r="F226" s="1"/>
      <c r="H226" s="1"/>
      <c r="I226" s="1"/>
      <c r="J226" s="1"/>
      <c r="L226" s="1"/>
      <c r="M226" s="1"/>
    </row>
    <row r="227" spans="1:13" ht="14.1" customHeight="1" x14ac:dyDescent="0.2">
      <c r="A227" s="5"/>
      <c r="B227" s="9"/>
      <c r="C227" s="1"/>
      <c r="D227" s="1"/>
      <c r="E227" s="1"/>
      <c r="F227" s="1"/>
      <c r="H227" s="1"/>
      <c r="I227" s="1"/>
      <c r="J227" s="1"/>
      <c r="L227" s="1"/>
      <c r="M227" s="1"/>
    </row>
    <row r="228" spans="1:13" ht="14.1" customHeight="1" x14ac:dyDescent="0.2">
      <c r="A228" s="5"/>
      <c r="B228" s="9"/>
      <c r="C228" s="1"/>
      <c r="D228" s="1"/>
      <c r="E228" s="1"/>
      <c r="F228" s="1"/>
      <c r="H228" s="1"/>
      <c r="I228" s="1"/>
      <c r="J228" s="1"/>
      <c r="L228" s="1"/>
      <c r="M228" s="1"/>
    </row>
    <row r="230" spans="1:13" ht="14.1" customHeight="1" x14ac:dyDescent="0.2">
      <c r="A230" s="5"/>
      <c r="B230" s="9"/>
      <c r="C230" s="9"/>
      <c r="D230" s="9"/>
      <c r="E230" s="9"/>
      <c r="F230" s="9"/>
      <c r="H230" s="9"/>
      <c r="I230" s="9"/>
      <c r="J230" s="101"/>
      <c r="L230" s="101"/>
      <c r="M230" s="101"/>
    </row>
    <row r="231" spans="1:13" ht="14.1" customHeight="1" x14ac:dyDescent="0.2">
      <c r="A231" s="5"/>
      <c r="B231" s="9"/>
      <c r="C231" s="1"/>
      <c r="D231" s="1"/>
      <c r="E231" s="1"/>
      <c r="F231" s="1"/>
      <c r="H231" s="1"/>
      <c r="I231" s="1"/>
      <c r="J231" s="1"/>
      <c r="L231" s="1"/>
      <c r="M231" s="1"/>
    </row>
    <row r="232" spans="1:13" ht="14.1" customHeight="1" x14ac:dyDescent="0.2">
      <c r="A232" s="5"/>
      <c r="B232" s="9"/>
      <c r="C232" s="1"/>
      <c r="D232" s="1"/>
      <c r="E232" s="1"/>
      <c r="F232" s="1"/>
      <c r="H232" s="1"/>
      <c r="I232" s="1"/>
      <c r="J232" s="1"/>
      <c r="L232" s="1"/>
      <c r="M232" s="1"/>
    </row>
    <row r="233" spans="1:13" ht="14.1" customHeight="1" x14ac:dyDescent="0.2">
      <c r="A233" s="5"/>
      <c r="B233" s="9"/>
      <c r="C233" s="1"/>
      <c r="D233" s="1"/>
      <c r="E233" s="1"/>
      <c r="F233" s="1"/>
      <c r="H233" s="1"/>
      <c r="I233" s="1"/>
      <c r="J233" s="1"/>
      <c r="L233" s="1"/>
      <c r="M233" s="1"/>
    </row>
    <row r="234" spans="1:13" ht="14.1" customHeight="1" x14ac:dyDescent="0.2">
      <c r="A234" s="5"/>
      <c r="B234" s="9"/>
      <c r="C234" s="1"/>
      <c r="D234" s="1"/>
      <c r="E234" s="1"/>
      <c r="F234" s="1"/>
      <c r="H234" s="1"/>
      <c r="I234" s="1"/>
      <c r="J234" s="1"/>
      <c r="L234" s="1"/>
      <c r="M234" s="1"/>
    </row>
    <row r="235" spans="1:13" ht="14.1" customHeight="1" x14ac:dyDescent="0.2">
      <c r="A235" s="5"/>
      <c r="B235" s="9"/>
      <c r="C235" s="1"/>
      <c r="D235" s="1"/>
      <c r="E235" s="1"/>
      <c r="F235" s="1"/>
      <c r="H235" s="1"/>
      <c r="I235" s="1"/>
      <c r="J235" s="1"/>
      <c r="L235" s="1"/>
      <c r="M235" s="1"/>
    </row>
    <row r="236" spans="1:13" ht="14.1" customHeight="1" x14ac:dyDescent="0.2">
      <c r="A236" s="5"/>
      <c r="B236" s="9"/>
      <c r="C236" s="1"/>
      <c r="D236" s="1"/>
      <c r="E236" s="1"/>
      <c r="F236" s="1"/>
      <c r="H236" s="1"/>
      <c r="I236" s="1"/>
      <c r="J236" s="1"/>
      <c r="L236" s="1"/>
      <c r="M236" s="1"/>
    </row>
    <row r="237" spans="1:13" ht="14.1" customHeight="1" x14ac:dyDescent="0.2">
      <c r="A237" s="5"/>
      <c r="B237" s="9"/>
      <c r="C237" s="1"/>
      <c r="D237" s="1"/>
      <c r="E237" s="1"/>
      <c r="F237" s="1"/>
      <c r="H237" s="1"/>
      <c r="I237" s="1"/>
      <c r="J237" s="1"/>
      <c r="L237" s="1"/>
      <c r="M237" s="1"/>
    </row>
    <row r="238" spans="1:13" ht="14.1" customHeight="1" x14ac:dyDescent="0.2">
      <c r="A238" s="5"/>
      <c r="B238" s="9"/>
      <c r="C238" s="1"/>
      <c r="D238" s="1"/>
      <c r="E238" s="1"/>
      <c r="F238" s="1"/>
      <c r="H238" s="1"/>
      <c r="I238" s="1"/>
      <c r="J238" s="1"/>
      <c r="L238" s="1"/>
      <c r="M238" s="1"/>
    </row>
    <row r="239" spans="1:13" ht="14.1" customHeight="1" x14ac:dyDescent="0.2">
      <c r="A239" s="5"/>
      <c r="B239" s="9"/>
      <c r="C239" s="1"/>
      <c r="D239" s="1"/>
      <c r="E239" s="1"/>
      <c r="F239" s="1"/>
      <c r="H239" s="1"/>
      <c r="I239" s="1"/>
      <c r="J239" s="1"/>
      <c r="L239" s="1"/>
      <c r="M239" s="1"/>
    </row>
    <row r="240" spans="1:13" ht="14.1" customHeight="1" x14ac:dyDescent="0.2">
      <c r="A240" s="5"/>
      <c r="B240" s="9"/>
      <c r="C240" s="1"/>
      <c r="D240" s="1"/>
      <c r="E240" s="1"/>
      <c r="F240" s="1"/>
      <c r="H240" s="1"/>
      <c r="I240" s="1"/>
      <c r="J240" s="1"/>
      <c r="L240" s="1"/>
      <c r="M240" s="1"/>
    </row>
    <row r="242" spans="1:13" ht="14.1" customHeight="1" x14ac:dyDescent="0.2">
      <c r="A242" s="5"/>
      <c r="B242" s="9"/>
      <c r="C242" s="9"/>
      <c r="D242" s="9"/>
      <c r="E242" s="9"/>
      <c r="F242" s="9"/>
      <c r="H242" s="9"/>
      <c r="I242" s="9"/>
      <c r="J242" s="101"/>
      <c r="L242" s="101"/>
      <c r="M242" s="101"/>
    </row>
    <row r="243" spans="1:13" ht="14.1" customHeight="1" x14ac:dyDescent="0.2">
      <c r="A243" s="5"/>
      <c r="B243" s="9"/>
      <c r="C243" s="1"/>
      <c r="D243" s="1"/>
      <c r="E243" s="1"/>
      <c r="F243" s="1"/>
      <c r="H243" s="1"/>
      <c r="I243" s="1"/>
      <c r="J243" s="1"/>
      <c r="L243" s="1"/>
      <c r="M243" s="1"/>
    </row>
    <row r="244" spans="1:13" ht="14.1" customHeight="1" x14ac:dyDescent="0.2">
      <c r="A244" s="5"/>
      <c r="B244" s="9"/>
      <c r="C244" s="1"/>
      <c r="D244" s="1"/>
      <c r="E244" s="1"/>
      <c r="F244" s="1"/>
      <c r="H244" s="1"/>
      <c r="I244" s="1"/>
      <c r="J244" s="1"/>
      <c r="L244" s="1"/>
      <c r="M244" s="1"/>
    </row>
    <row r="245" spans="1:13" ht="14.1" customHeight="1" x14ac:dyDescent="0.2">
      <c r="A245" s="5"/>
      <c r="B245" s="9"/>
      <c r="C245" s="1"/>
      <c r="D245" s="1"/>
      <c r="E245" s="1"/>
      <c r="F245" s="1"/>
      <c r="H245" s="1"/>
      <c r="I245" s="1"/>
      <c r="J245" s="1"/>
      <c r="L245" s="1"/>
      <c r="M245" s="1"/>
    </row>
    <row r="246" spans="1:13" ht="14.1" customHeight="1" x14ac:dyDescent="0.2">
      <c r="A246" s="5"/>
      <c r="B246" s="9"/>
      <c r="C246" s="1"/>
      <c r="D246" s="1"/>
      <c r="E246" s="1"/>
      <c r="F246" s="1"/>
      <c r="H246" s="1"/>
      <c r="I246" s="1"/>
      <c r="J246" s="1"/>
      <c r="L246" s="1"/>
      <c r="M246" s="1"/>
    </row>
    <row r="247" spans="1:13" ht="14.1" customHeight="1" x14ac:dyDescent="0.2">
      <c r="A247" s="5"/>
      <c r="B247" s="9"/>
      <c r="C247" s="1"/>
      <c r="D247" s="1"/>
      <c r="E247" s="1"/>
      <c r="F247" s="1"/>
      <c r="H247" s="1"/>
      <c r="I247" s="1"/>
      <c r="J247" s="1"/>
      <c r="L247" s="1"/>
      <c r="M247" s="1"/>
    </row>
    <row r="248" spans="1:13" ht="14.1" customHeight="1" x14ac:dyDescent="0.2">
      <c r="A248" s="5"/>
      <c r="B248" s="9"/>
      <c r="C248" s="1"/>
      <c r="D248" s="1"/>
      <c r="E248" s="1"/>
      <c r="F248" s="1"/>
      <c r="H248" s="1"/>
      <c r="I248" s="1"/>
      <c r="J248" s="1"/>
      <c r="L248" s="1"/>
      <c r="M248" s="1"/>
    </row>
    <row r="249" spans="1:13" ht="14.1" customHeight="1" x14ac:dyDescent="0.2">
      <c r="A249" s="5"/>
      <c r="B249" s="9"/>
      <c r="C249" s="1"/>
      <c r="D249" s="1"/>
      <c r="E249" s="1"/>
      <c r="F249" s="1"/>
      <c r="H249" s="1"/>
      <c r="I249" s="1"/>
      <c r="J249" s="1"/>
      <c r="L249" s="1"/>
      <c r="M249" s="1"/>
    </row>
    <row r="250" spans="1:13" ht="14.1" customHeight="1" x14ac:dyDescent="0.2">
      <c r="A250" s="5"/>
      <c r="B250" s="9"/>
      <c r="C250" s="1"/>
      <c r="D250" s="1"/>
      <c r="E250" s="1"/>
      <c r="F250" s="1"/>
      <c r="H250" s="1"/>
      <c r="I250" s="1"/>
      <c r="J250" s="1"/>
      <c r="L250" s="1"/>
      <c r="M250" s="1"/>
    </row>
    <row r="251" spans="1:13" ht="14.1" customHeight="1" x14ac:dyDescent="0.2">
      <c r="A251" s="5"/>
      <c r="B251" s="9"/>
      <c r="C251" s="1"/>
      <c r="D251" s="1"/>
      <c r="E251" s="1"/>
      <c r="F251" s="1"/>
      <c r="H251" s="1"/>
      <c r="I251" s="1"/>
      <c r="J251" s="1"/>
      <c r="L251" s="1"/>
      <c r="M251" s="1"/>
    </row>
    <row r="252" spans="1:13" ht="14.1" customHeight="1" x14ac:dyDescent="0.2">
      <c r="A252" s="5"/>
      <c r="B252" s="9"/>
      <c r="C252" s="1"/>
      <c r="D252" s="1"/>
      <c r="E252" s="1"/>
      <c r="F252" s="1"/>
      <c r="H252" s="1"/>
      <c r="I252" s="1"/>
      <c r="J252" s="1"/>
      <c r="L252" s="1"/>
      <c r="M252" s="1"/>
    </row>
  </sheetData>
  <mergeCells count="6">
    <mergeCell ref="A14:F14"/>
    <mergeCell ref="A1:F1"/>
    <mergeCell ref="B3:F3"/>
    <mergeCell ref="A15:F15"/>
    <mergeCell ref="A16:F16"/>
    <mergeCell ref="A2:A3"/>
  </mergeCells>
  <phoneticPr fontId="4" type="noConversion"/>
  <printOptions horizontalCentered="1"/>
  <pageMargins left="0.75" right="0.65" top="0.5" bottom="0.5" header="0.5" footer="0.5"/>
  <pageSetup firstPageNumber="72" orientation="portrait" useFirstPageNumber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66FFCC"/>
  </sheetPr>
  <dimension ref="A1:R30"/>
  <sheetViews>
    <sheetView zoomScale="110" zoomScaleNormal="110" workbookViewId="0">
      <selection sqref="A1:H1"/>
    </sheetView>
  </sheetViews>
  <sheetFormatPr defaultRowHeight="12.75" x14ac:dyDescent="0.2"/>
  <cols>
    <col min="3" max="3" width="11" bestFit="1" customWidth="1"/>
    <col min="8" max="8" width="10" bestFit="1" customWidth="1"/>
    <col min="10" max="10" width="12" bestFit="1" customWidth="1"/>
    <col min="11" max="11" width="12.7109375" bestFit="1" customWidth="1"/>
    <col min="12" max="12" width="12.42578125" bestFit="1" customWidth="1"/>
    <col min="16" max="16" width="17.7109375" bestFit="1" customWidth="1"/>
    <col min="17" max="17" width="15" bestFit="1" customWidth="1"/>
  </cols>
  <sheetData>
    <row r="1" spans="1:17" ht="18" customHeight="1" x14ac:dyDescent="0.2">
      <c r="A1" s="541" t="s">
        <v>299</v>
      </c>
      <c r="B1" s="542"/>
      <c r="C1" s="542"/>
      <c r="D1" s="542"/>
      <c r="E1" s="542"/>
      <c r="F1" s="542"/>
      <c r="G1" s="542"/>
      <c r="H1" s="542"/>
      <c r="I1" s="396"/>
    </row>
    <row r="2" spans="1:17" x14ac:dyDescent="0.2">
      <c r="A2" s="543" t="s">
        <v>4</v>
      </c>
      <c r="B2" s="544"/>
      <c r="C2" s="543" t="s">
        <v>98</v>
      </c>
      <c r="D2" s="543"/>
      <c r="E2" s="543" t="s">
        <v>199</v>
      </c>
      <c r="F2" s="543"/>
      <c r="G2" s="543" t="s">
        <v>0</v>
      </c>
      <c r="H2" s="543"/>
      <c r="J2" s="417" t="s">
        <v>316</v>
      </c>
    </row>
    <row r="3" spans="1:17" x14ac:dyDescent="0.2">
      <c r="A3" s="545"/>
      <c r="B3" s="545"/>
      <c r="C3" s="546" t="s">
        <v>89</v>
      </c>
      <c r="D3" s="546"/>
      <c r="E3" s="546" t="s">
        <v>99</v>
      </c>
      <c r="F3" s="546"/>
      <c r="G3" s="547">
        <v>1000</v>
      </c>
      <c r="H3" s="547"/>
      <c r="P3" s="99"/>
      <c r="Q3" s="99"/>
    </row>
    <row r="4" spans="1:17" ht="13.9" customHeight="1" x14ac:dyDescent="0.2">
      <c r="A4" s="550">
        <v>2011</v>
      </c>
      <c r="B4" s="550"/>
      <c r="C4" s="549">
        <v>5287</v>
      </c>
      <c r="D4" s="549"/>
      <c r="E4" s="548">
        <v>88</v>
      </c>
      <c r="F4" s="548"/>
      <c r="G4" s="549">
        <v>387522</v>
      </c>
      <c r="H4" s="549"/>
      <c r="K4" s="49"/>
      <c r="P4" s="105"/>
      <c r="Q4" s="105"/>
    </row>
    <row r="5" spans="1:17" ht="13.9" customHeight="1" x14ac:dyDescent="0.2">
      <c r="A5" s="469">
        <v>2012</v>
      </c>
      <c r="B5" s="469"/>
      <c r="C5" s="535">
        <v>5387</v>
      </c>
      <c r="D5" s="535"/>
      <c r="E5" s="536">
        <v>87.5</v>
      </c>
      <c r="F5" s="536"/>
      <c r="G5" s="535">
        <v>392950</v>
      </c>
      <c r="H5" s="535"/>
      <c r="K5" s="49"/>
      <c r="P5" s="105"/>
      <c r="Q5" s="105"/>
    </row>
    <row r="6" spans="1:17" ht="13.9" customHeight="1" x14ac:dyDescent="0.2">
      <c r="A6" s="469">
        <v>2013</v>
      </c>
      <c r="B6" s="469"/>
      <c r="C6" s="535">
        <v>5048</v>
      </c>
      <c r="D6" s="535"/>
      <c r="E6" s="536">
        <v>91</v>
      </c>
      <c r="F6" s="536"/>
      <c r="G6" s="535">
        <v>382690</v>
      </c>
      <c r="H6" s="535"/>
      <c r="K6" s="49"/>
      <c r="P6" s="105"/>
      <c r="Q6" s="105"/>
    </row>
    <row r="7" spans="1:17" ht="13.9" customHeight="1" x14ac:dyDescent="0.2">
      <c r="A7" s="469">
        <v>2014</v>
      </c>
      <c r="B7" s="469"/>
      <c r="C7" s="535">
        <v>4589</v>
      </c>
      <c r="D7" s="535"/>
      <c r="E7" s="536">
        <v>110.5</v>
      </c>
      <c r="F7" s="536"/>
      <c r="G7" s="535">
        <v>422607</v>
      </c>
      <c r="H7" s="535"/>
      <c r="K7" s="49"/>
      <c r="P7" s="105"/>
      <c r="Q7" s="105"/>
    </row>
    <row r="8" spans="1:17" ht="13.9" customHeight="1" x14ac:dyDescent="0.2">
      <c r="A8" s="469">
        <v>2015</v>
      </c>
      <c r="B8" s="469"/>
      <c r="C8" s="535">
        <v>3303</v>
      </c>
      <c r="D8" s="535"/>
      <c r="E8" s="536">
        <v>191.7</v>
      </c>
      <c r="F8" s="536"/>
      <c r="G8" s="535">
        <v>527701</v>
      </c>
      <c r="H8" s="535"/>
      <c r="K8" s="49"/>
      <c r="P8" s="105"/>
      <c r="Q8" s="105"/>
    </row>
    <row r="9" spans="1:17" ht="13.9" customHeight="1" x14ac:dyDescent="0.2">
      <c r="A9" s="469">
        <v>2016</v>
      </c>
      <c r="B9" s="469"/>
      <c r="C9" s="535">
        <v>3474</v>
      </c>
      <c r="D9" s="535"/>
      <c r="E9" s="536">
        <v>72.599999999999994</v>
      </c>
      <c r="F9" s="536"/>
      <c r="G9" s="535">
        <v>210160</v>
      </c>
      <c r="H9" s="535"/>
      <c r="K9" s="49"/>
      <c r="P9" s="105"/>
      <c r="Q9" s="105"/>
    </row>
    <row r="10" spans="1:17" ht="13.9" customHeight="1" x14ac:dyDescent="0.2">
      <c r="A10" s="469">
        <v>2017</v>
      </c>
      <c r="B10" s="469"/>
      <c r="C10" s="535">
        <v>3760</v>
      </c>
      <c r="D10" s="535"/>
      <c r="E10" s="536">
        <v>85.4</v>
      </c>
      <c r="F10" s="536"/>
      <c r="G10" s="535">
        <v>267690</v>
      </c>
      <c r="H10" s="535"/>
      <c r="K10" s="49"/>
      <c r="P10" s="105"/>
      <c r="Q10" s="105"/>
    </row>
    <row r="11" spans="1:17" ht="13.9" customHeight="1" x14ac:dyDescent="0.2">
      <c r="A11" s="469">
        <v>2018</v>
      </c>
      <c r="B11" s="469"/>
      <c r="C11" s="535">
        <v>4296</v>
      </c>
      <c r="D11" s="535"/>
      <c r="E11" s="536">
        <v>140.69999999999999</v>
      </c>
      <c r="F11" s="536"/>
      <c r="G11" s="535">
        <v>503791</v>
      </c>
      <c r="H11" s="535"/>
      <c r="K11" s="66"/>
      <c r="P11" s="105"/>
      <c r="Q11" s="105"/>
    </row>
    <row r="12" spans="1:17" ht="13.9" customHeight="1" x14ac:dyDescent="0.2">
      <c r="A12" s="469">
        <v>2019</v>
      </c>
      <c r="B12" s="469"/>
      <c r="C12" s="539">
        <v>3900</v>
      </c>
      <c r="D12" s="539"/>
      <c r="E12" s="540">
        <v>97.9</v>
      </c>
      <c r="F12" s="540"/>
      <c r="G12" s="539">
        <v>318184</v>
      </c>
      <c r="H12" s="539"/>
      <c r="K12" s="66"/>
    </row>
    <row r="13" spans="1:17" ht="13.9" customHeight="1" thickBot="1" x14ac:dyDescent="0.25">
      <c r="A13" s="482">
        <v>2020</v>
      </c>
      <c r="B13" s="482"/>
      <c r="C13" s="537">
        <v>3933</v>
      </c>
      <c r="D13" s="537"/>
      <c r="E13" s="538">
        <v>129.69999999999999</v>
      </c>
      <c r="F13" s="538"/>
      <c r="G13" s="537">
        <v>424976</v>
      </c>
      <c r="H13" s="537"/>
      <c r="K13" s="66"/>
    </row>
    <row r="14" spans="1:17" s="158" customFormat="1" ht="12" customHeight="1" x14ac:dyDescent="0.2">
      <c r="A14" s="497" t="s">
        <v>276</v>
      </c>
      <c r="B14" s="510"/>
      <c r="C14" s="510"/>
      <c r="D14" s="510"/>
      <c r="E14" s="510"/>
      <c r="F14" s="510"/>
      <c r="G14" s="510"/>
      <c r="H14" s="510"/>
    </row>
    <row r="15" spans="1:17" s="158" customFormat="1" ht="12" customHeight="1" x14ac:dyDescent="0.2">
      <c r="A15" s="520" t="s">
        <v>277</v>
      </c>
      <c r="B15" s="534"/>
      <c r="C15" s="534"/>
      <c r="D15" s="534"/>
      <c r="E15" s="534"/>
      <c r="F15" s="534"/>
      <c r="G15" s="534"/>
      <c r="H15" s="534"/>
    </row>
    <row r="16" spans="1:17" x14ac:dyDescent="0.2">
      <c r="E16" s="115"/>
    </row>
    <row r="17" spans="1:18" x14ac:dyDescent="0.2">
      <c r="A17" s="99"/>
    </row>
    <row r="18" spans="1:18" x14ac:dyDescent="0.2">
      <c r="A18" s="79"/>
      <c r="J18" s="79"/>
      <c r="K18" s="79"/>
      <c r="L18" s="79"/>
      <c r="M18" s="79"/>
      <c r="N18" s="79"/>
      <c r="O18" s="79"/>
      <c r="P18" s="79"/>
      <c r="Q18" s="79"/>
      <c r="R18" s="79"/>
    </row>
    <row r="24" spans="1:18" x14ac:dyDescent="0.2">
      <c r="H24" s="99"/>
    </row>
    <row r="25" spans="1:18" x14ac:dyDescent="0.2">
      <c r="H25" s="99"/>
      <c r="K25" s="106"/>
    </row>
    <row r="26" spans="1:18" x14ac:dyDescent="0.2">
      <c r="H26" s="99"/>
    </row>
    <row r="27" spans="1:18" x14ac:dyDescent="0.2">
      <c r="H27" s="99"/>
    </row>
    <row r="28" spans="1:18" x14ac:dyDescent="0.2">
      <c r="H28" s="99"/>
    </row>
    <row r="29" spans="1:18" x14ac:dyDescent="0.2">
      <c r="H29" s="99"/>
    </row>
    <row r="30" spans="1:18" x14ac:dyDescent="0.2">
      <c r="H30" s="99"/>
    </row>
  </sheetData>
  <mergeCells count="50">
    <mergeCell ref="G12:H12"/>
    <mergeCell ref="C4:D4"/>
    <mergeCell ref="A8:B8"/>
    <mergeCell ref="A7:B7"/>
    <mergeCell ref="A4:B4"/>
    <mergeCell ref="A5:B5"/>
    <mergeCell ref="A6:B6"/>
    <mergeCell ref="C8:D8"/>
    <mergeCell ref="C7:D7"/>
    <mergeCell ref="C6:D6"/>
    <mergeCell ref="E6:F6"/>
    <mergeCell ref="G6:H6"/>
    <mergeCell ref="C5:D5"/>
    <mergeCell ref="G8:H8"/>
    <mergeCell ref="E8:F8"/>
    <mergeCell ref="G7:H7"/>
    <mergeCell ref="E7:F7"/>
    <mergeCell ref="E5:F5"/>
    <mergeCell ref="E4:F4"/>
    <mergeCell ref="G5:H5"/>
    <mergeCell ref="G4:H4"/>
    <mergeCell ref="A1:H1"/>
    <mergeCell ref="A2:B3"/>
    <mergeCell ref="C2:D2"/>
    <mergeCell ref="E2:F2"/>
    <mergeCell ref="G2:H2"/>
    <mergeCell ref="C3:D3"/>
    <mergeCell ref="E3:F3"/>
    <mergeCell ref="G3:H3"/>
    <mergeCell ref="C9:D9"/>
    <mergeCell ref="E9:F9"/>
    <mergeCell ref="G9:H9"/>
    <mergeCell ref="G10:H10"/>
    <mergeCell ref="A9:B9"/>
    <mergeCell ref="A15:H15"/>
    <mergeCell ref="A10:B10"/>
    <mergeCell ref="C10:D10"/>
    <mergeCell ref="E10:F10"/>
    <mergeCell ref="A14:H14"/>
    <mergeCell ref="G11:H11"/>
    <mergeCell ref="E11:F11"/>
    <mergeCell ref="C11:D11"/>
    <mergeCell ref="A11:B11"/>
    <mergeCell ref="A13:B13"/>
    <mergeCell ref="C13:D13"/>
    <mergeCell ref="E13:F13"/>
    <mergeCell ref="G13:H13"/>
    <mergeCell ref="A12:B12"/>
    <mergeCell ref="C12:D12"/>
    <mergeCell ref="E12:F1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27</vt:i4>
      </vt:variant>
      <vt:variant>
        <vt:lpstr>Named Ranges</vt:lpstr>
      </vt:variant>
      <vt:variant>
        <vt:i4>28</vt:i4>
      </vt:variant>
    </vt:vector>
  </HeadingPairs>
  <TitlesOfParts>
    <vt:vector size="55" baseType="lpstr">
      <vt:lpstr>7-ld-tb-01</vt:lpstr>
      <vt:lpstr>7-ld-tb-05</vt:lpstr>
      <vt:lpstr>7-ld-tb-10</vt:lpstr>
      <vt:lpstr>7-ld-tb-13</vt:lpstr>
      <vt:lpstr>7-ld-tb-09</vt:lpstr>
      <vt:lpstr>7-ld-tb-12</vt:lpstr>
      <vt:lpstr>7-ld-tb-16</vt:lpstr>
      <vt:lpstr>7-ld-tb-15</vt:lpstr>
      <vt:lpstr>7-ld-tb-21</vt:lpstr>
      <vt:lpstr>7-ld-tb-19</vt:lpstr>
      <vt:lpstr>7-ld-tb-22</vt:lpstr>
      <vt:lpstr>7-ld-tb-23</vt:lpstr>
      <vt:lpstr>7-Id-tb-26</vt:lpstr>
      <vt:lpstr>7-ltd-tb-24</vt:lpstr>
      <vt:lpstr>7-ld-tb-25</vt:lpstr>
      <vt:lpstr>7-ld-tb-20</vt:lpstr>
      <vt:lpstr>7-ld-tb-18</vt:lpstr>
      <vt:lpstr>7-ld-tb-28</vt:lpstr>
      <vt:lpstr>7-ld-tb-29</vt:lpstr>
      <vt:lpstr>7-ld-tb-11</vt:lpstr>
      <vt:lpstr>7-Id-tb-27</vt:lpstr>
      <vt:lpstr>7-ld-tb-32</vt:lpstr>
      <vt:lpstr>7-ld-tb-33</vt:lpstr>
      <vt:lpstr>7-ld-tb-14</vt:lpstr>
      <vt:lpstr>7-ld-tb-26</vt:lpstr>
      <vt:lpstr>7-ld-tb-27</vt:lpstr>
      <vt:lpstr>7-ld-tb-30_R</vt:lpstr>
      <vt:lpstr>'7-Id-tb-26'!_GoBack</vt:lpstr>
      <vt:lpstr>'7-Id-tb-26'!Print_Area</vt:lpstr>
      <vt:lpstr>'7-Id-tb-27'!Print_Area</vt:lpstr>
      <vt:lpstr>'7-ld-tb-01'!Print_Area</vt:lpstr>
      <vt:lpstr>'7-ld-tb-05'!Print_Area</vt:lpstr>
      <vt:lpstr>'7-ld-tb-09'!Print_Area</vt:lpstr>
      <vt:lpstr>'7-ld-tb-10'!Print_Area</vt:lpstr>
      <vt:lpstr>'7-ld-tb-11'!Print_Area</vt:lpstr>
      <vt:lpstr>'7-ld-tb-12'!Print_Area</vt:lpstr>
      <vt:lpstr>'7-ld-tb-13'!Print_Area</vt:lpstr>
      <vt:lpstr>'7-ld-tb-14'!Print_Area</vt:lpstr>
      <vt:lpstr>'7-ld-tb-15'!Print_Area</vt:lpstr>
      <vt:lpstr>'7-ld-tb-16'!Print_Area</vt:lpstr>
      <vt:lpstr>'7-ld-tb-18'!Print_Area</vt:lpstr>
      <vt:lpstr>'7-ld-tb-19'!Print_Area</vt:lpstr>
      <vt:lpstr>'7-ld-tb-20'!Print_Area</vt:lpstr>
      <vt:lpstr>'7-ld-tb-21'!Print_Area</vt:lpstr>
      <vt:lpstr>'7-ld-tb-22'!Print_Area</vt:lpstr>
      <vt:lpstr>'7-ld-tb-23'!Print_Area</vt:lpstr>
      <vt:lpstr>'7-ld-tb-25'!Print_Area</vt:lpstr>
      <vt:lpstr>'7-ld-tb-26'!Print_Area</vt:lpstr>
      <vt:lpstr>'7-ld-tb-27'!Print_Area</vt:lpstr>
      <vt:lpstr>'7-ld-tb-28'!Print_Area</vt:lpstr>
      <vt:lpstr>'7-ld-tb-29'!Print_Area</vt:lpstr>
      <vt:lpstr>'7-ld-tb-32'!Print_Area</vt:lpstr>
      <vt:lpstr>'7-ld-tb-33'!Print_Area</vt:lpstr>
      <vt:lpstr>'7-ltd-tb-24'!Print_Area</vt:lpstr>
      <vt:lpstr>'7-ld-tb-33'!Print_Titles</vt:lpstr>
    </vt:vector>
  </TitlesOfParts>
  <Company>USDA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Younsu</dc:creator>
  <cp:lastModifiedBy>Goss, Sofia@CDFA</cp:lastModifiedBy>
  <cp:lastPrinted>2022-02-09T21:51:02Z</cp:lastPrinted>
  <dcterms:created xsi:type="dcterms:W3CDTF">2008-07-17T14:55:44Z</dcterms:created>
  <dcterms:modified xsi:type="dcterms:W3CDTF">2022-02-09T22:26:23Z</dcterms:modified>
</cp:coreProperties>
</file>